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utesh-High" sheetId="1" r:id="rId1"/>
  </sheets>
  <definedNames/>
  <calcPr fullCalcOnLoad="1"/>
</workbook>
</file>

<file path=xl/sharedStrings.xml><?xml version="1.0" encoding="utf-8"?>
<sst xmlns="http://schemas.openxmlformats.org/spreadsheetml/2006/main" count="287" uniqueCount="124">
  <si>
    <t>Число судей СК</t>
  </si>
  <si>
    <t>Nc</t>
  </si>
  <si>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</si>
  <si>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</si>
  <si>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</si>
  <si>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</si>
  <si>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</si>
  <si>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</si>
  <si>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</si>
  <si>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</si>
  <si>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</si>
  <si>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</si>
  <si>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</si>
  <si>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</si>
  <si>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</si>
  <si>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</si>
  <si>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</si>
  <si>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</si>
  <si>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</si>
  <si>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</si>
  <si>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</si>
  <si>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</si>
  <si>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</si>
  <si>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</si>
  <si>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</si>
  <si>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</si>
  <si>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</si>
  <si>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</si>
  <si>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</si>
  <si>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</si>
  <si>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</si>
  <si>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</si>
  <si>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</si>
  <si>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</si>
  <si>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</si>
  <si>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</si>
  <si>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</si>
  <si>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</si>
  <si>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</si>
  <si>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</si>
  <si>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</si>
  <si>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</si>
  <si>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</si>
  <si>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</si>
  <si>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</si>
  <si>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</si>
  <si>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</si>
  <si>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</si>
  <si>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</si>
  <si>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</si>
  <si>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</si>
  <si>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</si>
  <si>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</si>
  <si>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</si>
  <si>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</si>
  <si>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</si>
  <si>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</si>
  <si>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</si>
  <si>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</si>
  <si>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</si>
  <si>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</si>
  <si>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>Ковалевский Евгений Александрович, г.Томск</t>
  </si>
  <si>
    <t>Экспедиция "Томск-Кузбасс-Непал-2004"</t>
  </si>
  <si>
    <t>VI</t>
  </si>
  <si>
    <t>р.Арун</t>
  </si>
  <si>
    <t xml:space="preserve">к.сл. </t>
  </si>
  <si>
    <t>Seth Warren USA/Колчевников Михаил Юрьевич, г.Барнаул</t>
  </si>
  <si>
    <t>В2004-22</t>
  </si>
  <si>
    <t>17.07-6.08.2004 г.</t>
  </si>
  <si>
    <t>Всего:</t>
  </si>
  <si>
    <t>Кол. участн.</t>
  </si>
  <si>
    <t>судья I категории, МС, г.Уфа</t>
  </si>
  <si>
    <t>участников</t>
  </si>
  <si>
    <t>СРК, ЗМС, г.Уфа</t>
  </si>
  <si>
    <t>Абсолют</t>
  </si>
  <si>
    <t>Черкашин Денис Евгеньевич, г.Екатеринбург</t>
  </si>
  <si>
    <t>III  с эл. V</t>
  </si>
  <si>
    <t>р.Мзымта</t>
  </si>
  <si>
    <t>в/фильм</t>
  </si>
  <si>
    <t>V</t>
  </si>
  <si>
    <t>IV</t>
  </si>
  <si>
    <t>2-8.05.2004 г.</t>
  </si>
  <si>
    <t>2003 г.</t>
  </si>
  <si>
    <t>Тиунов Дмитрий Владимирович, г.Екатеринбург</t>
  </si>
  <si>
    <t>Л2003-03</t>
  </si>
  <si>
    <t>(0-100)</t>
  </si>
  <si>
    <t>(0-80)</t>
  </si>
  <si>
    <t>(-50+40)</t>
  </si>
  <si>
    <t>(-10+25)</t>
  </si>
  <si>
    <t>(-10+20)</t>
  </si>
  <si>
    <t>судья I категории, КМС, г.Уфа</t>
  </si>
  <si>
    <t>Гл.секретарь</t>
  </si>
  <si>
    <t>Ю.А.Перескоков,</t>
  </si>
  <si>
    <t>Л2004-01</t>
  </si>
  <si>
    <t>III c эл. V</t>
  </si>
  <si>
    <t>судья II кат., гид-проводник, г.Уфа</t>
  </si>
  <si>
    <t>16.12.2002 - 13.01.2003 г.</t>
  </si>
  <si>
    <t xml:space="preserve"> </t>
  </si>
  <si>
    <t>8 - 28.04. 2003 г.</t>
  </si>
  <si>
    <t>Коробов Максим Владимирович г.Уфа</t>
  </si>
  <si>
    <t>26.03-8.04 2004 г.</t>
  </si>
  <si>
    <t>Кавказ-2004, водный, р.Мзымта (в составе большой сб.команды)</t>
  </si>
  <si>
    <t>оз. Байкал-2004, лыжный, 380 км</t>
  </si>
  <si>
    <t>Горный Алтай-2004, водный, р.Чуя-р.Кубадру-р.Башкаус-р.Чебдар-р.Чулышман-р.Чульча</t>
  </si>
  <si>
    <t>Юж.Камчатка-2003, лыжный, 320 км.</t>
  </si>
  <si>
    <t>Вост.Непал-2003, третья зкспедиция "Томск-Гималаи", водный, 150 км, р.Дудх-Коси</t>
  </si>
  <si>
    <t>Пут.2003-31 (переведён из ЧУ-2003 в связи с отсутствием "кворума")</t>
  </si>
  <si>
    <t>авто-2, парус-4</t>
  </si>
  <si>
    <t>Башкортостан-Азовское море-2003, авто-водно-парусный</t>
  </si>
  <si>
    <t>Разин Игорь Геннадьевич, г.Уфа</t>
  </si>
  <si>
    <t>Пут.2004-01</t>
  </si>
  <si>
    <t>20.08-18.09.2004</t>
  </si>
  <si>
    <t xml:space="preserve"> I</t>
  </si>
  <si>
    <t>Монголия-2004, пеше-познавательный</t>
  </si>
  <si>
    <t>Миргазов Рим Фоатович, г.Уфа</t>
  </si>
  <si>
    <t>Вост.Непал-2002, вторая зкспедиция "Томск-Гималаи", водный, 250 км, р.Сун-Коси</t>
  </si>
  <si>
    <t>"П2" - Сложные путешествия</t>
  </si>
  <si>
    <t>В2004-27 (переведён из классса "СП")</t>
  </si>
  <si>
    <t>Межокружной чемпионат Урала и Поволжья по спортивным походам 2004 г., г.Уфа, 18.04.2005 г.</t>
  </si>
  <si>
    <t>19-31.08.2003 г.</t>
  </si>
  <si>
    <t>С.С.Силантьев,</t>
  </si>
  <si>
    <t>С.П.Четвертнёв,</t>
  </si>
  <si>
    <t>СРК, МС СССР, г.Уфа</t>
  </si>
  <si>
    <t>Р.З.Шаяхметов, ЗГС по виду,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</si>
</sst>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</numFmts>
  <fonts count="13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rial Cyr"/>
      <family val="0"/>
    </font>
    <font>
      <b/>
      <sz val="8"/>
      <name val="Bookman Old Style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168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justify" vertical="top"/>
    </xf>
    <xf numFmtId="0" fontId="8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1" fontId="9" fillId="0" borderId="1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top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J43"/>
  <sheetViews>
    <sheetView tabSelected="1" workbookViewId="0" topLeftCell="A20">
      <selection activeCell="D27" sqref="D27"/>
    </sheetView>
  </sheetViews>
  <sheetFormatPr defaultColWidth="9.00390625" defaultRowHeight="12.75"/>
  <cols>
    <col min="1" max="1" width="1.00390625" style="1" customWidth="1"/>
    <col min="2" max="2" width="3.75390625" style="1" customWidth="1"/>
    <col min="3" max="3" width="20.375" style="1" customWidth="1"/>
    <col min="4" max="4" width="22.625" style="1" customWidth="1"/>
    <col min="5" max="6" width="8.00390625" style="1" customWidth="1"/>
    <col min="7" max="7" width="13.25390625" style="1" customWidth="1"/>
    <col min="8" max="165" width="8.75390625" style="1" hidden="1" customWidth="1"/>
    <col min="166" max="166" width="4.75390625" style="1" hidden="1" customWidth="1"/>
    <col min="167" max="167" width="13.87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6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100" t="s">
        <v>57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5"/>
    </row>
    <row r="3" spans="2:175" ht="15" customHeight="1">
      <c r="B3" s="4"/>
      <c r="C3" s="5"/>
      <c r="D3" s="72" t="s">
        <v>50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4"/>
    </row>
    <row r="4" spans="2:175" ht="15" customHeight="1">
      <c r="B4" s="4"/>
      <c r="C4" s="5"/>
      <c r="D4" s="98" t="s">
        <v>51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4"/>
    </row>
    <row r="5" spans="2:175" ht="30" customHeight="1">
      <c r="B5" s="8" t="s">
        <v>52</v>
      </c>
      <c r="C5" s="9"/>
      <c r="D5" s="104" t="s">
        <v>118</v>
      </c>
      <c r="E5" s="105"/>
      <c r="F5" s="105"/>
      <c r="G5" s="105"/>
      <c r="H5" s="105"/>
      <c r="I5" s="105"/>
      <c r="J5" s="105"/>
      <c r="K5" s="105"/>
      <c r="L5" s="105"/>
      <c r="M5" s="105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4"/>
    </row>
    <row r="6" spans="2:175" ht="15" customHeight="1">
      <c r="B6" s="10" t="s">
        <v>53</v>
      </c>
      <c r="C6" s="11"/>
      <c r="D6" s="75" t="s">
        <v>116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6"/>
      <c r="FQ6" s="6"/>
      <c r="FR6" s="6"/>
      <c r="FS6" s="7"/>
    </row>
    <row r="7" spans="2:175" ht="18.75" customHeight="1">
      <c r="B7" s="10" t="s">
        <v>2</v>
      </c>
      <c r="C7" s="11"/>
      <c r="D7" s="75" t="s">
        <v>74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84"/>
      <c r="FQ7" s="84"/>
      <c r="FR7" s="84"/>
      <c r="FS7" s="85"/>
    </row>
    <row r="8" spans="2:176" ht="15">
      <c r="B8" s="81" t="s">
        <v>3</v>
      </c>
      <c r="C8" s="82"/>
      <c r="D8" s="82"/>
      <c r="E8" s="82"/>
      <c r="F8" s="83"/>
      <c r="G8" s="8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5"/>
      <c r="FT8" s="12"/>
    </row>
    <row r="9" spans="2:176" ht="7.5" customHeight="1">
      <c r="B9" s="101" t="s">
        <v>4</v>
      </c>
      <c r="C9" s="59" t="s">
        <v>5</v>
      </c>
      <c r="D9" s="59" t="s">
        <v>6</v>
      </c>
      <c r="E9" s="76" t="s">
        <v>58</v>
      </c>
      <c r="F9" s="86" t="s">
        <v>65</v>
      </c>
      <c r="G9" s="86" t="s">
        <v>59</v>
      </c>
      <c r="H9" s="65" t="s">
        <v>7</v>
      </c>
      <c r="I9" s="65"/>
      <c r="J9" s="65"/>
      <c r="K9" s="66"/>
      <c r="L9" s="66"/>
      <c r="M9" s="67"/>
      <c r="N9" s="65" t="s">
        <v>8</v>
      </c>
      <c r="O9" s="65"/>
      <c r="P9" s="65"/>
      <c r="Q9" s="66"/>
      <c r="R9" s="66"/>
      <c r="S9" s="67"/>
      <c r="T9" s="65" t="s">
        <v>9</v>
      </c>
      <c r="U9" s="65"/>
      <c r="V9" s="65"/>
      <c r="W9" s="66"/>
      <c r="X9" s="66"/>
      <c r="Y9" s="67"/>
      <c r="Z9" s="88" t="s">
        <v>10</v>
      </c>
      <c r="AA9" s="65"/>
      <c r="AB9" s="65"/>
      <c r="AC9" s="65"/>
      <c r="AD9" s="65"/>
      <c r="AE9" s="89"/>
      <c r="AF9" s="65" t="s">
        <v>11</v>
      </c>
      <c r="AG9" s="65"/>
      <c r="AH9" s="65"/>
      <c r="AI9" s="66"/>
      <c r="AJ9" s="66"/>
      <c r="AK9" s="67"/>
      <c r="AL9" s="65" t="s">
        <v>12</v>
      </c>
      <c r="AM9" s="65"/>
      <c r="AN9" s="65"/>
      <c r="AO9" s="66"/>
      <c r="AP9" s="66"/>
      <c r="AQ9" s="67"/>
      <c r="AR9" s="65" t="s">
        <v>13</v>
      </c>
      <c r="AS9" s="65"/>
      <c r="AT9" s="65"/>
      <c r="AU9" s="66"/>
      <c r="AV9" s="66"/>
      <c r="AW9" s="67"/>
      <c r="AX9" s="65" t="s">
        <v>14</v>
      </c>
      <c r="AY9" s="65"/>
      <c r="AZ9" s="65"/>
      <c r="BA9" s="66"/>
      <c r="BB9" s="66"/>
      <c r="BC9" s="67"/>
      <c r="BD9" s="65" t="s">
        <v>15</v>
      </c>
      <c r="BE9" s="65"/>
      <c r="BF9" s="65"/>
      <c r="BG9" s="66"/>
      <c r="BH9" s="66"/>
      <c r="BI9" s="67"/>
      <c r="BJ9" s="88" t="s">
        <v>16</v>
      </c>
      <c r="BK9" s="65"/>
      <c r="BL9" s="65"/>
      <c r="BM9" s="65"/>
      <c r="BN9" s="65"/>
      <c r="BO9" s="89"/>
      <c r="BP9" s="94" t="s">
        <v>0</v>
      </c>
      <c r="BQ9" s="94" t="s">
        <v>17</v>
      </c>
      <c r="BR9" s="94" t="s">
        <v>18</v>
      </c>
      <c r="BS9" s="88" t="s">
        <v>19</v>
      </c>
      <c r="BT9" s="65"/>
      <c r="BU9" s="65"/>
      <c r="BV9" s="66"/>
      <c r="BW9" s="66"/>
      <c r="BX9" s="67"/>
      <c r="BY9" s="65" t="s">
        <v>20</v>
      </c>
      <c r="BZ9" s="65"/>
      <c r="CA9" s="65"/>
      <c r="CB9" s="66"/>
      <c r="CC9" s="66"/>
      <c r="CD9" s="67"/>
      <c r="CE9" s="88" t="s">
        <v>21</v>
      </c>
      <c r="CF9" s="65"/>
      <c r="CG9" s="65"/>
      <c r="CH9" s="66"/>
      <c r="CI9" s="66"/>
      <c r="CJ9" s="67"/>
      <c r="CK9" s="88" t="s">
        <v>22</v>
      </c>
      <c r="CL9" s="65"/>
      <c r="CM9" s="65"/>
      <c r="CN9" s="66"/>
      <c r="CO9" s="66"/>
      <c r="CP9" s="67"/>
      <c r="CQ9" s="88" t="s">
        <v>23</v>
      </c>
      <c r="CR9" s="65"/>
      <c r="CS9" s="65"/>
      <c r="CT9" s="66"/>
      <c r="CU9" s="66"/>
      <c r="CV9" s="67"/>
      <c r="CW9" s="88" t="s">
        <v>24</v>
      </c>
      <c r="CX9" s="65"/>
      <c r="CY9" s="65"/>
      <c r="CZ9" s="66"/>
      <c r="DA9" s="66"/>
      <c r="DB9" s="67"/>
      <c r="DC9" s="88" t="s">
        <v>25</v>
      </c>
      <c r="DD9" s="65"/>
      <c r="DE9" s="65"/>
      <c r="DF9" s="66"/>
      <c r="DG9" s="66"/>
      <c r="DH9" s="67"/>
      <c r="DI9" s="88" t="s">
        <v>26</v>
      </c>
      <c r="DJ9" s="65"/>
      <c r="DK9" s="65"/>
      <c r="DL9" s="66"/>
      <c r="DM9" s="66"/>
      <c r="DN9" s="67"/>
      <c r="DO9" s="88" t="s">
        <v>27</v>
      </c>
      <c r="DP9" s="65"/>
      <c r="DQ9" s="65"/>
      <c r="DR9" s="66"/>
      <c r="DS9" s="66"/>
      <c r="DT9" s="67"/>
      <c r="DU9" s="88" t="s">
        <v>28</v>
      </c>
      <c r="DV9" s="65"/>
      <c r="DW9" s="65"/>
      <c r="DX9" s="66"/>
      <c r="DY9" s="66"/>
      <c r="DZ9" s="67"/>
      <c r="EA9" s="88" t="s">
        <v>29</v>
      </c>
      <c r="EB9" s="65"/>
      <c r="EC9" s="65"/>
      <c r="ED9" s="66"/>
      <c r="EE9" s="66"/>
      <c r="EF9" s="67"/>
      <c r="EG9" s="88" t="s">
        <v>30</v>
      </c>
      <c r="EH9" s="65"/>
      <c r="EI9" s="65"/>
      <c r="EJ9" s="66"/>
      <c r="EK9" s="66"/>
      <c r="EL9" s="67"/>
      <c r="EM9" s="88" t="s">
        <v>31</v>
      </c>
      <c r="EN9" s="65"/>
      <c r="EO9" s="65"/>
      <c r="EP9" s="66"/>
      <c r="EQ9" s="66"/>
      <c r="ER9" s="67"/>
      <c r="ES9" s="88" t="s">
        <v>32</v>
      </c>
      <c r="ET9" s="65"/>
      <c r="EU9" s="65"/>
      <c r="EV9" s="66"/>
      <c r="EW9" s="66"/>
      <c r="EX9" s="67"/>
      <c r="EY9" s="88" t="s">
        <v>33</v>
      </c>
      <c r="EZ9" s="65"/>
      <c r="FA9" s="65"/>
      <c r="FB9" s="66"/>
      <c r="FC9" s="66"/>
      <c r="FD9" s="67"/>
      <c r="FE9" s="88" t="s">
        <v>34</v>
      </c>
      <c r="FF9" s="65"/>
      <c r="FG9" s="65"/>
      <c r="FH9" s="66"/>
      <c r="FI9" s="66"/>
      <c r="FJ9" s="67"/>
      <c r="FK9" s="96" t="s">
        <v>35</v>
      </c>
      <c r="FL9" s="96"/>
      <c r="FM9" s="96"/>
      <c r="FN9" s="96"/>
      <c r="FO9" s="96"/>
      <c r="FP9" s="59" t="s">
        <v>48</v>
      </c>
      <c r="FQ9" s="62" t="s">
        <v>49</v>
      </c>
      <c r="FR9" s="59" t="s">
        <v>70</v>
      </c>
      <c r="FS9" s="62" t="s">
        <v>60</v>
      </c>
      <c r="FT9" s="12"/>
    </row>
    <row r="10" spans="2:176" ht="9.75" customHeight="1">
      <c r="B10" s="102"/>
      <c r="C10" s="79"/>
      <c r="D10" s="79"/>
      <c r="E10" s="77"/>
      <c r="F10" s="87"/>
      <c r="G10" s="87"/>
      <c r="H10" s="68"/>
      <c r="I10" s="68"/>
      <c r="J10" s="68"/>
      <c r="K10" s="69"/>
      <c r="L10" s="69"/>
      <c r="M10" s="70"/>
      <c r="N10" s="68"/>
      <c r="O10" s="68"/>
      <c r="P10" s="68"/>
      <c r="Q10" s="69"/>
      <c r="R10" s="69"/>
      <c r="S10" s="70"/>
      <c r="T10" s="68"/>
      <c r="U10" s="68"/>
      <c r="V10" s="68"/>
      <c r="W10" s="69"/>
      <c r="X10" s="69"/>
      <c r="Y10" s="70"/>
      <c r="Z10" s="90"/>
      <c r="AA10" s="68"/>
      <c r="AB10" s="68"/>
      <c r="AC10" s="68"/>
      <c r="AD10" s="68"/>
      <c r="AE10" s="91"/>
      <c r="AF10" s="68"/>
      <c r="AG10" s="68"/>
      <c r="AH10" s="68"/>
      <c r="AI10" s="69"/>
      <c r="AJ10" s="69"/>
      <c r="AK10" s="70"/>
      <c r="AL10" s="68"/>
      <c r="AM10" s="68"/>
      <c r="AN10" s="68"/>
      <c r="AO10" s="69"/>
      <c r="AP10" s="69"/>
      <c r="AQ10" s="70"/>
      <c r="AR10" s="68"/>
      <c r="AS10" s="68"/>
      <c r="AT10" s="68"/>
      <c r="AU10" s="69"/>
      <c r="AV10" s="69"/>
      <c r="AW10" s="70"/>
      <c r="AX10" s="68"/>
      <c r="AY10" s="68"/>
      <c r="AZ10" s="68"/>
      <c r="BA10" s="69"/>
      <c r="BB10" s="69"/>
      <c r="BC10" s="70"/>
      <c r="BD10" s="68"/>
      <c r="BE10" s="68"/>
      <c r="BF10" s="68"/>
      <c r="BG10" s="69"/>
      <c r="BH10" s="69"/>
      <c r="BI10" s="70"/>
      <c r="BJ10" s="90"/>
      <c r="BK10" s="68"/>
      <c r="BL10" s="68"/>
      <c r="BM10" s="68"/>
      <c r="BN10" s="68"/>
      <c r="BO10" s="91"/>
      <c r="BP10" s="95"/>
      <c r="BQ10" s="95"/>
      <c r="BR10" s="95"/>
      <c r="BS10" s="90"/>
      <c r="BT10" s="68"/>
      <c r="BU10" s="68"/>
      <c r="BV10" s="69"/>
      <c r="BW10" s="69"/>
      <c r="BX10" s="70"/>
      <c r="BY10" s="68"/>
      <c r="BZ10" s="68"/>
      <c r="CA10" s="68"/>
      <c r="CB10" s="69"/>
      <c r="CC10" s="69"/>
      <c r="CD10" s="70"/>
      <c r="CE10" s="90"/>
      <c r="CF10" s="68"/>
      <c r="CG10" s="68"/>
      <c r="CH10" s="69"/>
      <c r="CI10" s="69"/>
      <c r="CJ10" s="70"/>
      <c r="CK10" s="90"/>
      <c r="CL10" s="68"/>
      <c r="CM10" s="68"/>
      <c r="CN10" s="69"/>
      <c r="CO10" s="69"/>
      <c r="CP10" s="70"/>
      <c r="CQ10" s="90"/>
      <c r="CR10" s="68"/>
      <c r="CS10" s="68"/>
      <c r="CT10" s="69"/>
      <c r="CU10" s="69"/>
      <c r="CV10" s="70"/>
      <c r="CW10" s="90"/>
      <c r="CX10" s="68"/>
      <c r="CY10" s="68"/>
      <c r="CZ10" s="69"/>
      <c r="DA10" s="69"/>
      <c r="DB10" s="70"/>
      <c r="DC10" s="90"/>
      <c r="DD10" s="68"/>
      <c r="DE10" s="68"/>
      <c r="DF10" s="69"/>
      <c r="DG10" s="69"/>
      <c r="DH10" s="70"/>
      <c r="DI10" s="90"/>
      <c r="DJ10" s="68"/>
      <c r="DK10" s="68"/>
      <c r="DL10" s="69"/>
      <c r="DM10" s="69"/>
      <c r="DN10" s="70"/>
      <c r="DO10" s="90"/>
      <c r="DP10" s="68"/>
      <c r="DQ10" s="68"/>
      <c r="DR10" s="69"/>
      <c r="DS10" s="69"/>
      <c r="DT10" s="70"/>
      <c r="DU10" s="90"/>
      <c r="DV10" s="68"/>
      <c r="DW10" s="68"/>
      <c r="DX10" s="69"/>
      <c r="DY10" s="69"/>
      <c r="DZ10" s="70"/>
      <c r="EA10" s="90"/>
      <c r="EB10" s="68"/>
      <c r="EC10" s="68"/>
      <c r="ED10" s="69"/>
      <c r="EE10" s="69"/>
      <c r="EF10" s="70"/>
      <c r="EG10" s="90"/>
      <c r="EH10" s="68"/>
      <c r="EI10" s="68"/>
      <c r="EJ10" s="69"/>
      <c r="EK10" s="69"/>
      <c r="EL10" s="70"/>
      <c r="EM10" s="90"/>
      <c r="EN10" s="68"/>
      <c r="EO10" s="68"/>
      <c r="EP10" s="69"/>
      <c r="EQ10" s="69"/>
      <c r="ER10" s="70"/>
      <c r="ES10" s="90"/>
      <c r="ET10" s="68"/>
      <c r="EU10" s="68"/>
      <c r="EV10" s="69"/>
      <c r="EW10" s="69"/>
      <c r="EX10" s="70"/>
      <c r="EY10" s="90"/>
      <c r="EZ10" s="68"/>
      <c r="FA10" s="68"/>
      <c r="FB10" s="69"/>
      <c r="FC10" s="69"/>
      <c r="FD10" s="70"/>
      <c r="FE10" s="90"/>
      <c r="FF10" s="68"/>
      <c r="FG10" s="68"/>
      <c r="FH10" s="69"/>
      <c r="FI10" s="69"/>
      <c r="FJ10" s="70"/>
      <c r="FK10" s="97"/>
      <c r="FL10" s="97"/>
      <c r="FM10" s="97"/>
      <c r="FN10" s="97"/>
      <c r="FO10" s="97"/>
      <c r="FP10" s="60"/>
      <c r="FQ10" s="63"/>
      <c r="FR10" s="60"/>
      <c r="FS10" s="63"/>
      <c r="FT10" s="12"/>
    </row>
    <row r="11" spans="2:176" ht="15" customHeight="1">
      <c r="B11" s="102"/>
      <c r="C11" s="79"/>
      <c r="D11" s="79"/>
      <c r="E11" s="77"/>
      <c r="F11" s="87"/>
      <c r="G11" s="87"/>
      <c r="H11" s="71" t="s">
        <v>36</v>
      </c>
      <c r="I11" s="71" t="s">
        <v>37</v>
      </c>
      <c r="J11" s="71" t="s">
        <v>38</v>
      </c>
      <c r="K11" s="71" t="s">
        <v>39</v>
      </c>
      <c r="L11" s="71" t="s">
        <v>40</v>
      </c>
      <c r="M11" s="71" t="s">
        <v>41</v>
      </c>
      <c r="N11" s="71" t="s">
        <v>36</v>
      </c>
      <c r="O11" s="71" t="s">
        <v>37</v>
      </c>
      <c r="P11" s="71" t="s">
        <v>38</v>
      </c>
      <c r="Q11" s="71" t="s">
        <v>39</v>
      </c>
      <c r="R11" s="71" t="s">
        <v>40</v>
      </c>
      <c r="S11" s="71" t="s">
        <v>41</v>
      </c>
      <c r="T11" s="71" t="s">
        <v>36</v>
      </c>
      <c r="U11" s="71" t="s">
        <v>37</v>
      </c>
      <c r="V11" s="71" t="s">
        <v>38</v>
      </c>
      <c r="W11" s="71" t="s">
        <v>39</v>
      </c>
      <c r="X11" s="71" t="s">
        <v>40</v>
      </c>
      <c r="Y11" s="71" t="s">
        <v>41</v>
      </c>
      <c r="Z11" s="92" t="s">
        <v>36</v>
      </c>
      <c r="AA11" s="92" t="s">
        <v>37</v>
      </c>
      <c r="AB11" s="92" t="s">
        <v>38</v>
      </c>
      <c r="AC11" s="92" t="s">
        <v>39</v>
      </c>
      <c r="AD11" s="92" t="s">
        <v>40</v>
      </c>
      <c r="AE11" s="92" t="s">
        <v>41</v>
      </c>
      <c r="AF11" s="71" t="s">
        <v>36</v>
      </c>
      <c r="AG11" s="71" t="s">
        <v>37</v>
      </c>
      <c r="AH11" s="71" t="s">
        <v>38</v>
      </c>
      <c r="AI11" s="71" t="s">
        <v>39</v>
      </c>
      <c r="AJ11" s="71" t="s">
        <v>40</v>
      </c>
      <c r="AK11" s="71" t="s">
        <v>41</v>
      </c>
      <c r="AL11" s="71" t="s">
        <v>36</v>
      </c>
      <c r="AM11" s="71" t="s">
        <v>37</v>
      </c>
      <c r="AN11" s="71" t="s">
        <v>38</v>
      </c>
      <c r="AO11" s="71" t="s">
        <v>39</v>
      </c>
      <c r="AP11" s="71" t="s">
        <v>40</v>
      </c>
      <c r="AQ11" s="71" t="s">
        <v>41</v>
      </c>
      <c r="AR11" s="71" t="s">
        <v>36</v>
      </c>
      <c r="AS11" s="71" t="s">
        <v>37</v>
      </c>
      <c r="AT11" s="71" t="s">
        <v>38</v>
      </c>
      <c r="AU11" s="71" t="s">
        <v>39</v>
      </c>
      <c r="AV11" s="71" t="s">
        <v>40</v>
      </c>
      <c r="AW11" s="71" t="s">
        <v>41</v>
      </c>
      <c r="AX11" s="71" t="s">
        <v>36</v>
      </c>
      <c r="AY11" s="71" t="s">
        <v>37</v>
      </c>
      <c r="AZ11" s="71" t="s">
        <v>38</v>
      </c>
      <c r="BA11" s="71" t="s">
        <v>39</v>
      </c>
      <c r="BB11" s="71" t="s">
        <v>40</v>
      </c>
      <c r="BC11" s="71" t="s">
        <v>41</v>
      </c>
      <c r="BD11" s="71" t="s">
        <v>36</v>
      </c>
      <c r="BE11" s="71" t="s">
        <v>37</v>
      </c>
      <c r="BF11" s="71" t="s">
        <v>38</v>
      </c>
      <c r="BG11" s="71" t="s">
        <v>39</v>
      </c>
      <c r="BH11" s="71" t="s">
        <v>40</v>
      </c>
      <c r="BI11" s="71" t="s">
        <v>41</v>
      </c>
      <c r="BJ11" s="71" t="s">
        <v>36</v>
      </c>
      <c r="BK11" s="71" t="s">
        <v>37</v>
      </c>
      <c r="BL11" s="71" t="s">
        <v>38</v>
      </c>
      <c r="BM11" s="71" t="s">
        <v>39</v>
      </c>
      <c r="BN11" s="71" t="s">
        <v>40</v>
      </c>
      <c r="BO11" s="71" t="s">
        <v>41</v>
      </c>
      <c r="BP11" s="14" t="s">
        <v>1</v>
      </c>
      <c r="BQ11" s="14" t="s">
        <v>42</v>
      </c>
      <c r="BR11" s="15"/>
      <c r="BS11" s="71" t="s">
        <v>36</v>
      </c>
      <c r="BT11" s="71" t="s">
        <v>37</v>
      </c>
      <c r="BU11" s="71" t="s">
        <v>38</v>
      </c>
      <c r="BV11" s="71" t="s">
        <v>39</v>
      </c>
      <c r="BW11" s="92" t="s">
        <v>40</v>
      </c>
      <c r="BX11" s="71" t="s">
        <v>41</v>
      </c>
      <c r="BY11" s="71" t="s">
        <v>36</v>
      </c>
      <c r="BZ11" s="71" t="s">
        <v>37</v>
      </c>
      <c r="CA11" s="71" t="s">
        <v>38</v>
      </c>
      <c r="CB11" s="71" t="s">
        <v>39</v>
      </c>
      <c r="CC11" s="92" t="s">
        <v>40</v>
      </c>
      <c r="CD11" s="71" t="s">
        <v>41</v>
      </c>
      <c r="CE11" s="71" t="s">
        <v>36</v>
      </c>
      <c r="CF11" s="71" t="s">
        <v>37</v>
      </c>
      <c r="CG11" s="71" t="s">
        <v>38</v>
      </c>
      <c r="CH11" s="71" t="s">
        <v>39</v>
      </c>
      <c r="CI11" s="92" t="s">
        <v>40</v>
      </c>
      <c r="CJ11" s="71" t="s">
        <v>41</v>
      </c>
      <c r="CK11" s="71" t="s">
        <v>36</v>
      </c>
      <c r="CL11" s="71" t="s">
        <v>37</v>
      </c>
      <c r="CM11" s="71" t="s">
        <v>38</v>
      </c>
      <c r="CN11" s="71" t="s">
        <v>39</v>
      </c>
      <c r="CO11" s="92" t="s">
        <v>40</v>
      </c>
      <c r="CP11" s="71" t="s">
        <v>41</v>
      </c>
      <c r="CQ11" s="71" t="s">
        <v>36</v>
      </c>
      <c r="CR11" s="71" t="s">
        <v>37</v>
      </c>
      <c r="CS11" s="71" t="s">
        <v>38</v>
      </c>
      <c r="CT11" s="71" t="s">
        <v>39</v>
      </c>
      <c r="CU11" s="71" t="s">
        <v>40</v>
      </c>
      <c r="CV11" s="71" t="s">
        <v>41</v>
      </c>
      <c r="CW11" s="71" t="s">
        <v>36</v>
      </c>
      <c r="CX11" s="71" t="s">
        <v>37</v>
      </c>
      <c r="CY11" s="71" t="s">
        <v>38</v>
      </c>
      <c r="CZ11" s="71" t="s">
        <v>39</v>
      </c>
      <c r="DA11" s="71" t="s">
        <v>40</v>
      </c>
      <c r="DB11" s="71" t="s">
        <v>41</v>
      </c>
      <c r="DC11" s="71" t="s">
        <v>36</v>
      </c>
      <c r="DD11" s="71" t="s">
        <v>37</v>
      </c>
      <c r="DE11" s="71" t="s">
        <v>38</v>
      </c>
      <c r="DF11" s="71" t="s">
        <v>39</v>
      </c>
      <c r="DG11" s="71" t="s">
        <v>40</v>
      </c>
      <c r="DH11" s="71" t="s">
        <v>41</v>
      </c>
      <c r="DI11" s="71" t="s">
        <v>36</v>
      </c>
      <c r="DJ11" s="71" t="s">
        <v>37</v>
      </c>
      <c r="DK11" s="71" t="s">
        <v>38</v>
      </c>
      <c r="DL11" s="71" t="s">
        <v>39</v>
      </c>
      <c r="DM11" s="71" t="s">
        <v>40</v>
      </c>
      <c r="DN11" s="71" t="s">
        <v>41</v>
      </c>
      <c r="DO11" s="71" t="s">
        <v>36</v>
      </c>
      <c r="DP11" s="71" t="s">
        <v>37</v>
      </c>
      <c r="DQ11" s="71" t="s">
        <v>38</v>
      </c>
      <c r="DR11" s="71" t="s">
        <v>39</v>
      </c>
      <c r="DS11" s="71" t="s">
        <v>40</v>
      </c>
      <c r="DT11" s="71" t="s">
        <v>41</v>
      </c>
      <c r="DU11" s="71" t="s">
        <v>36</v>
      </c>
      <c r="DV11" s="71" t="s">
        <v>37</v>
      </c>
      <c r="DW11" s="71" t="s">
        <v>38</v>
      </c>
      <c r="DX11" s="71" t="s">
        <v>39</v>
      </c>
      <c r="DY11" s="71" t="s">
        <v>40</v>
      </c>
      <c r="DZ11" s="71" t="s">
        <v>41</v>
      </c>
      <c r="EA11" s="71" t="s">
        <v>36</v>
      </c>
      <c r="EB11" s="71" t="s">
        <v>37</v>
      </c>
      <c r="EC11" s="71" t="s">
        <v>38</v>
      </c>
      <c r="ED11" s="71" t="s">
        <v>39</v>
      </c>
      <c r="EE11" s="71" t="s">
        <v>40</v>
      </c>
      <c r="EF11" s="71" t="s">
        <v>41</v>
      </c>
      <c r="EG11" s="71" t="s">
        <v>36</v>
      </c>
      <c r="EH11" s="71" t="s">
        <v>37</v>
      </c>
      <c r="EI11" s="71" t="s">
        <v>38</v>
      </c>
      <c r="EJ11" s="71" t="s">
        <v>39</v>
      </c>
      <c r="EK11" s="71" t="s">
        <v>40</v>
      </c>
      <c r="EL11" s="71" t="s">
        <v>41</v>
      </c>
      <c r="EM11" s="71" t="s">
        <v>36</v>
      </c>
      <c r="EN11" s="71" t="s">
        <v>37</v>
      </c>
      <c r="EO11" s="71" t="s">
        <v>38</v>
      </c>
      <c r="EP11" s="71" t="s">
        <v>39</v>
      </c>
      <c r="EQ11" s="71" t="s">
        <v>40</v>
      </c>
      <c r="ER11" s="71" t="s">
        <v>41</v>
      </c>
      <c r="ES11" s="71" t="s">
        <v>36</v>
      </c>
      <c r="ET11" s="71" t="s">
        <v>37</v>
      </c>
      <c r="EU11" s="71" t="s">
        <v>38</v>
      </c>
      <c r="EV11" s="71" t="s">
        <v>39</v>
      </c>
      <c r="EW11" s="71" t="s">
        <v>40</v>
      </c>
      <c r="EX11" s="71" t="s">
        <v>41</v>
      </c>
      <c r="EY11" s="71" t="s">
        <v>36</v>
      </c>
      <c r="EZ11" s="71" t="s">
        <v>37</v>
      </c>
      <c r="FA11" s="71" t="s">
        <v>38</v>
      </c>
      <c r="FB11" s="71" t="s">
        <v>39</v>
      </c>
      <c r="FC11" s="71" t="s">
        <v>40</v>
      </c>
      <c r="FD11" s="71" t="s">
        <v>41</v>
      </c>
      <c r="FE11" s="71" t="s">
        <v>36</v>
      </c>
      <c r="FF11" s="71" t="s">
        <v>37</v>
      </c>
      <c r="FG11" s="71" t="s">
        <v>38</v>
      </c>
      <c r="FH11" s="71" t="s">
        <v>39</v>
      </c>
      <c r="FI11" s="71" t="s">
        <v>40</v>
      </c>
      <c r="FJ11" s="71" t="s">
        <v>41</v>
      </c>
      <c r="FK11" s="86" t="s">
        <v>43</v>
      </c>
      <c r="FL11" s="86" t="s">
        <v>44</v>
      </c>
      <c r="FM11" s="86" t="s">
        <v>45</v>
      </c>
      <c r="FN11" s="86" t="s">
        <v>46</v>
      </c>
      <c r="FO11" s="86" t="s">
        <v>47</v>
      </c>
      <c r="FP11" s="60"/>
      <c r="FQ11" s="63"/>
      <c r="FR11" s="60"/>
      <c r="FS11" s="63"/>
      <c r="FT11" s="12"/>
    </row>
    <row r="12" spans="2:176" ht="10.5" customHeight="1">
      <c r="B12" s="102"/>
      <c r="C12" s="79"/>
      <c r="D12" s="79"/>
      <c r="E12" s="77"/>
      <c r="F12" s="87"/>
      <c r="G12" s="8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93"/>
      <c r="AA12" s="93"/>
      <c r="AB12" s="93"/>
      <c r="AC12" s="93"/>
      <c r="AD12" s="93"/>
      <c r="AE12" s="93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13"/>
      <c r="BQ12" s="13"/>
      <c r="BR12" s="13"/>
      <c r="BS12" s="71"/>
      <c r="BT12" s="71"/>
      <c r="BU12" s="71"/>
      <c r="BV12" s="71"/>
      <c r="BW12" s="93"/>
      <c r="BX12" s="71"/>
      <c r="BY12" s="71"/>
      <c r="BZ12" s="71"/>
      <c r="CA12" s="71"/>
      <c r="CB12" s="71"/>
      <c r="CC12" s="93"/>
      <c r="CD12" s="71"/>
      <c r="CE12" s="71"/>
      <c r="CF12" s="71"/>
      <c r="CG12" s="71"/>
      <c r="CH12" s="71"/>
      <c r="CI12" s="93"/>
      <c r="CJ12" s="71"/>
      <c r="CK12" s="71"/>
      <c r="CL12" s="71"/>
      <c r="CM12" s="71"/>
      <c r="CN12" s="71"/>
      <c r="CO12" s="93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87"/>
      <c r="FL12" s="87"/>
      <c r="FM12" s="87"/>
      <c r="FN12" s="87"/>
      <c r="FO12" s="87"/>
      <c r="FP12" s="60"/>
      <c r="FQ12" s="63"/>
      <c r="FR12" s="60"/>
      <c r="FS12" s="63"/>
      <c r="FT12" s="12"/>
    </row>
    <row r="13" spans="2:176" ht="0.75" customHeight="1">
      <c r="B13" s="103"/>
      <c r="C13" s="78"/>
      <c r="D13" s="80"/>
      <c r="E13" s="78"/>
      <c r="F13" s="78"/>
      <c r="G13" s="7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99"/>
      <c r="FL13" s="99"/>
      <c r="FM13" s="99"/>
      <c r="FN13" s="99"/>
      <c r="FO13" s="99"/>
      <c r="FP13" s="61"/>
      <c r="FQ13" s="64"/>
      <c r="FR13" s="61"/>
      <c r="FS13" s="64"/>
      <c r="FT13" s="12"/>
    </row>
    <row r="14" spans="2:176" s="47" customFormat="1" ht="15" customHeight="1">
      <c r="B14" s="48"/>
      <c r="C14" s="49"/>
      <c r="D14" s="50"/>
      <c r="E14" s="49"/>
      <c r="F14" s="49"/>
      <c r="G14" s="4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2" t="s">
        <v>85</v>
      </c>
      <c r="FL14" s="52" t="s">
        <v>86</v>
      </c>
      <c r="FM14" s="52" t="s">
        <v>87</v>
      </c>
      <c r="FN14" s="52" t="s">
        <v>88</v>
      </c>
      <c r="FO14" s="52" t="s">
        <v>89</v>
      </c>
      <c r="FP14" s="53"/>
      <c r="FQ14" s="54"/>
      <c r="FR14" s="53"/>
      <c r="FS14" s="54"/>
      <c r="FT14" s="55"/>
    </row>
    <row r="15" spans="2:192" ht="46.5" customHeight="1">
      <c r="B15" s="43">
        <v>1</v>
      </c>
      <c r="C15" s="56" t="s">
        <v>83</v>
      </c>
      <c r="D15" s="37" t="s">
        <v>104</v>
      </c>
      <c r="E15" s="17" t="s">
        <v>79</v>
      </c>
      <c r="F15" s="17" t="s">
        <v>79</v>
      </c>
      <c r="G15" s="14" t="s">
        <v>98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19">
        <v>210</v>
      </c>
      <c r="FL15" s="19">
        <v>158</v>
      </c>
      <c r="FM15" s="19">
        <v>100</v>
      </c>
      <c r="FN15" s="19">
        <v>41</v>
      </c>
      <c r="FO15" s="19">
        <v>50</v>
      </c>
      <c r="FP15" s="20">
        <f>SUM(FK15:FO15)</f>
        <v>559</v>
      </c>
      <c r="FQ15" s="20">
        <v>1</v>
      </c>
      <c r="FR15" s="20">
        <v>6</v>
      </c>
      <c r="FS15" s="32" t="s">
        <v>84</v>
      </c>
      <c r="FT15" s="46"/>
      <c r="FU15" s="46"/>
      <c r="FV15" s="42"/>
      <c r="FW15" s="46"/>
      <c r="FX15" s="45"/>
      <c r="FY15" s="46"/>
      <c r="FZ15" s="46"/>
      <c r="GA15" s="46"/>
      <c r="GB15" s="46"/>
      <c r="GC15" s="45"/>
      <c r="GD15" s="46"/>
      <c r="GE15" s="46"/>
      <c r="GF15" s="46"/>
      <c r="GG15" s="46"/>
      <c r="GH15" s="12"/>
      <c r="GI15" s="12"/>
      <c r="GJ15" s="12"/>
    </row>
    <row r="16" spans="1:176" ht="75">
      <c r="A16" s="1" t="s">
        <v>97</v>
      </c>
      <c r="B16" s="21">
        <v>2</v>
      </c>
      <c r="C16" s="33" t="s">
        <v>61</v>
      </c>
      <c r="D16" s="37" t="s">
        <v>105</v>
      </c>
      <c r="E16" s="17" t="s">
        <v>63</v>
      </c>
      <c r="F16" s="17" t="s">
        <v>63</v>
      </c>
      <c r="G16" s="18" t="s">
        <v>82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>
        <f>80+80+80</f>
        <v>240</v>
      </c>
      <c r="FL16" s="19">
        <f>30+30+30</f>
        <v>90</v>
      </c>
      <c r="FM16" s="19">
        <f>-25-25-25</f>
        <v>-75</v>
      </c>
      <c r="FN16" s="19">
        <f>10+10+10</f>
        <v>30</v>
      </c>
      <c r="FO16" s="19">
        <f>5+5+5</f>
        <v>15</v>
      </c>
      <c r="FP16" s="20">
        <f>SUM(FK16:FO16)</f>
        <v>300</v>
      </c>
      <c r="FQ16" s="20">
        <v>2</v>
      </c>
      <c r="FR16" s="20">
        <v>4</v>
      </c>
      <c r="FS16" s="32" t="s">
        <v>78</v>
      </c>
      <c r="FT16" s="12"/>
    </row>
    <row r="17" spans="2:176" ht="84.75" customHeight="1">
      <c r="B17" s="21">
        <v>3</v>
      </c>
      <c r="C17" s="33" t="s">
        <v>66</v>
      </c>
      <c r="D17" s="37" t="s">
        <v>103</v>
      </c>
      <c r="E17" s="17" t="s">
        <v>63</v>
      </c>
      <c r="F17" s="17" t="s">
        <v>63</v>
      </c>
      <c r="G17" s="18" t="s">
        <v>68</v>
      </c>
      <c r="H17" s="33" t="s">
        <v>62</v>
      </c>
      <c r="I17" s="34" t="s">
        <v>63</v>
      </c>
      <c r="J17" s="35" t="s">
        <v>64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>
        <f>65+85+30</f>
        <v>180</v>
      </c>
      <c r="FL17" s="19">
        <f>45+35+0</f>
        <v>80</v>
      </c>
      <c r="FM17" s="19">
        <f>5+30-20</f>
        <v>15</v>
      </c>
      <c r="FN17" s="19">
        <f>10+15+0</f>
        <v>25</v>
      </c>
      <c r="FO17" s="19">
        <f>2+0-10</f>
        <v>-8</v>
      </c>
      <c r="FP17" s="20">
        <f>SUM(FK17:FO17)</f>
        <v>292</v>
      </c>
      <c r="FQ17" s="20">
        <v>3</v>
      </c>
      <c r="FR17" s="20">
        <v>12</v>
      </c>
      <c r="FS17" s="32" t="s">
        <v>67</v>
      </c>
      <c r="FT17" s="12"/>
    </row>
    <row r="18" spans="2:192" ht="44.25" customHeight="1">
      <c r="B18" s="21">
        <v>4</v>
      </c>
      <c r="C18" s="56" t="s">
        <v>99</v>
      </c>
      <c r="D18" s="37" t="s">
        <v>102</v>
      </c>
      <c r="E18" s="17" t="s">
        <v>80</v>
      </c>
      <c r="F18" s="17" t="s">
        <v>80</v>
      </c>
      <c r="G18" s="14" t="s">
        <v>100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19">
        <v>125</v>
      </c>
      <c r="FL18" s="19">
        <v>116</v>
      </c>
      <c r="FM18" s="19">
        <v>-21</v>
      </c>
      <c r="FN18" s="19">
        <v>27</v>
      </c>
      <c r="FO18" s="19">
        <v>11</v>
      </c>
      <c r="FP18" s="20">
        <f>SUM(FK18:FO18)</f>
        <v>258</v>
      </c>
      <c r="FQ18" s="20">
        <v>4</v>
      </c>
      <c r="FR18" s="20">
        <v>4</v>
      </c>
      <c r="FS18" s="32" t="s">
        <v>93</v>
      </c>
      <c r="FT18" s="46"/>
      <c r="FU18" s="46"/>
      <c r="FV18" s="42"/>
      <c r="FW18" s="46"/>
      <c r="FX18" s="45"/>
      <c r="FY18" s="46"/>
      <c r="FZ18" s="46"/>
      <c r="GA18" s="46"/>
      <c r="GB18" s="46"/>
      <c r="GC18" s="45"/>
      <c r="GD18" s="46"/>
      <c r="GE18" s="46"/>
      <c r="GF18" s="46"/>
      <c r="GG18" s="46"/>
      <c r="GH18" s="12"/>
      <c r="GI18" s="12"/>
      <c r="GJ18" s="12"/>
    </row>
    <row r="19" spans="2:176" ht="81" customHeight="1">
      <c r="B19" s="21">
        <v>5</v>
      </c>
      <c r="C19" s="33" t="s">
        <v>61</v>
      </c>
      <c r="D19" s="37" t="s">
        <v>115</v>
      </c>
      <c r="E19" s="17" t="s">
        <v>63</v>
      </c>
      <c r="F19" s="17" t="s">
        <v>63</v>
      </c>
      <c r="G19" s="18" t="s">
        <v>96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>
        <f>60+60+60</f>
        <v>180</v>
      </c>
      <c r="FL19" s="19">
        <f>20+20+20</f>
        <v>60</v>
      </c>
      <c r="FM19" s="19">
        <v>-20</v>
      </c>
      <c r="FN19" s="19">
        <f>0+10+5</f>
        <v>15</v>
      </c>
      <c r="FO19" s="19">
        <f>2+3+5</f>
        <v>10</v>
      </c>
      <c r="FP19" s="20">
        <f>SUM(FK19:FO19)</f>
        <v>245</v>
      </c>
      <c r="FQ19" s="20">
        <v>5</v>
      </c>
      <c r="FR19" s="20">
        <v>4</v>
      </c>
      <c r="FS19" s="32" t="s">
        <v>78</v>
      </c>
      <c r="FT19" s="12"/>
    </row>
    <row r="20" spans="2:176" ht="66" customHeight="1">
      <c r="B20" s="21">
        <v>6</v>
      </c>
      <c r="C20" s="40" t="s">
        <v>109</v>
      </c>
      <c r="D20" s="41" t="s">
        <v>108</v>
      </c>
      <c r="E20" s="17" t="s">
        <v>107</v>
      </c>
      <c r="F20" s="17" t="s">
        <v>107</v>
      </c>
      <c r="G20" s="18" t="s">
        <v>119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>
        <v>60</v>
      </c>
      <c r="FL20" s="19">
        <v>75</v>
      </c>
      <c r="FM20" s="19">
        <v>0</v>
      </c>
      <c r="FN20" s="19">
        <v>0</v>
      </c>
      <c r="FO20" s="19">
        <v>5</v>
      </c>
      <c r="FP20" s="20">
        <f>SUM(FK20:FO20)</f>
        <v>140</v>
      </c>
      <c r="FQ20" s="20">
        <v>6</v>
      </c>
      <c r="FR20" s="20">
        <v>8</v>
      </c>
      <c r="FS20" s="57" t="s">
        <v>106</v>
      </c>
      <c r="FT20" s="12"/>
    </row>
    <row r="21" spans="2:176" ht="51" customHeight="1">
      <c r="B21" s="21">
        <v>7</v>
      </c>
      <c r="C21" s="40" t="s">
        <v>75</v>
      </c>
      <c r="D21" s="41" t="s">
        <v>101</v>
      </c>
      <c r="E21" s="17" t="s">
        <v>94</v>
      </c>
      <c r="F21" s="17" t="s">
        <v>94</v>
      </c>
      <c r="G21" s="18" t="s">
        <v>81</v>
      </c>
      <c r="H21" s="19" t="s">
        <v>76</v>
      </c>
      <c r="I21" s="19" t="s">
        <v>77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>
        <f>40+40+50</f>
        <v>130</v>
      </c>
      <c r="FL21" s="19">
        <f>0+0+0</f>
        <v>0</v>
      </c>
      <c r="FM21" s="19">
        <f>0+0+0</f>
        <v>0</v>
      </c>
      <c r="FN21" s="19">
        <f>0+0+0</f>
        <v>0</v>
      </c>
      <c r="FO21" s="19">
        <v>5</v>
      </c>
      <c r="FP21" s="20">
        <f>SUM(FK21:FO21)</f>
        <v>135</v>
      </c>
      <c r="FQ21" s="20">
        <v>7</v>
      </c>
      <c r="FR21" s="20">
        <v>2</v>
      </c>
      <c r="FS21" s="57" t="s">
        <v>117</v>
      </c>
      <c r="FT21" s="12"/>
    </row>
    <row r="22" spans="2:176" ht="57" customHeight="1">
      <c r="B22" s="21">
        <v>8</v>
      </c>
      <c r="C22" s="40" t="s">
        <v>114</v>
      </c>
      <c r="D22" s="41" t="s">
        <v>113</v>
      </c>
      <c r="E22" s="17" t="s">
        <v>112</v>
      </c>
      <c r="F22" s="17" t="s">
        <v>112</v>
      </c>
      <c r="G22" s="18" t="s">
        <v>111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>
        <v>10</v>
      </c>
      <c r="FL22" s="19">
        <v>80</v>
      </c>
      <c r="FM22" s="19">
        <v>0</v>
      </c>
      <c r="FN22" s="19">
        <v>0</v>
      </c>
      <c r="FO22" s="19">
        <v>5</v>
      </c>
      <c r="FP22" s="20">
        <f>SUM(FK22:FO22)</f>
        <v>95</v>
      </c>
      <c r="FQ22" s="20">
        <v>8</v>
      </c>
      <c r="FR22" s="20">
        <v>1</v>
      </c>
      <c r="FS22" s="58" t="s">
        <v>110</v>
      </c>
      <c r="FT22" s="12"/>
    </row>
    <row r="23" spans="2:176" ht="14.25" customHeight="1">
      <c r="B23" s="22"/>
      <c r="C23" s="36"/>
      <c r="D23" s="24"/>
      <c r="E23" s="31"/>
      <c r="F23" s="31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Q23" s="38" t="s">
        <v>69</v>
      </c>
      <c r="FR23" s="38">
        <f>SUM(FR15:FR22)</f>
        <v>41</v>
      </c>
      <c r="FS23" s="39" t="s">
        <v>72</v>
      </c>
      <c r="FT23" s="12"/>
    </row>
    <row r="24" spans="2:171" ht="15.75">
      <c r="B24" s="28" t="s">
        <v>54</v>
      </c>
      <c r="C24" s="23"/>
      <c r="E24" s="28" t="s">
        <v>123</v>
      </c>
      <c r="F24" s="28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8" t="s">
        <v>56</v>
      </c>
      <c r="FO24" s="28" t="s">
        <v>55</v>
      </c>
    </row>
    <row r="25" spans="2:171" ht="15.75">
      <c r="B25" s="22"/>
      <c r="C25" s="23"/>
      <c r="E25" s="28" t="s">
        <v>122</v>
      </c>
      <c r="F25" s="28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O25" s="28" t="s">
        <v>73</v>
      </c>
    </row>
    <row r="26" spans="5:6" ht="9.75" customHeight="1">
      <c r="E26" s="28"/>
      <c r="F26" s="28"/>
    </row>
    <row r="27" spans="5:6" ht="15.75">
      <c r="E27" s="28" t="s">
        <v>121</v>
      </c>
      <c r="F27" s="28"/>
    </row>
    <row r="28" spans="5:175" ht="16.5">
      <c r="E28" s="28" t="s">
        <v>90</v>
      </c>
      <c r="F28" s="28"/>
      <c r="FL28" s="29" t="s">
        <v>91</v>
      </c>
      <c r="FM28" s="30"/>
      <c r="FO28" s="28" t="s">
        <v>92</v>
      </c>
      <c r="FP28" s="26"/>
      <c r="FQ28" s="26"/>
      <c r="FR28" s="26"/>
      <c r="FS28" s="27"/>
    </row>
    <row r="29" spans="6:175" ht="17.25" customHeight="1">
      <c r="F29" s="28"/>
      <c r="FM29" s="30"/>
      <c r="FO29" s="28" t="s">
        <v>71</v>
      </c>
      <c r="FP29" s="26"/>
      <c r="FQ29" s="26"/>
      <c r="FR29" s="26"/>
      <c r="FS29" s="27"/>
    </row>
    <row r="30" spans="5:6" ht="15.75">
      <c r="E30" s="28" t="s">
        <v>120</v>
      </c>
      <c r="F30" s="28"/>
    </row>
    <row r="31" spans="5:6" ht="15.75">
      <c r="E31" s="28" t="s">
        <v>95</v>
      </c>
      <c r="F31" s="28"/>
    </row>
    <row r="32" ht="15.75">
      <c r="E32" s="28"/>
    </row>
    <row r="33" ht="15.75">
      <c r="E33" s="28"/>
    </row>
    <row r="34" ht="15.75">
      <c r="E34" s="28"/>
    </row>
    <row r="36" ht="15">
      <c r="FT36" s="12"/>
    </row>
    <row r="37" ht="15">
      <c r="FT37" s="12"/>
    </row>
    <row r="39" spans="171:174" ht="15.75">
      <c r="FO39" s="28"/>
      <c r="FP39" s="28"/>
      <c r="FQ39" s="28"/>
      <c r="FR39" s="28"/>
    </row>
    <row r="40" spans="171:174" ht="15.75">
      <c r="FO40" s="28"/>
      <c r="FP40" s="28"/>
      <c r="FQ40" s="28"/>
      <c r="FR40" s="28"/>
    </row>
    <row r="42" spans="172:174" ht="16.5">
      <c r="FP42" s="29"/>
      <c r="FQ42" s="29"/>
      <c r="FR42" s="29"/>
    </row>
    <row r="43" spans="172:174" ht="16.5">
      <c r="FP43" s="29"/>
      <c r="FQ43" s="29"/>
      <c r="FR43" s="29"/>
    </row>
  </sheetData>
  <mergeCells count="208">
    <mergeCell ref="D7:FS7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T11:ET12"/>
    <mergeCell ref="EM11:EM12"/>
    <mergeCell ref="EN11:EN12"/>
    <mergeCell ref="EO11:EO12"/>
    <mergeCell ref="EP11:EP12"/>
    <mergeCell ref="EL11:EL12"/>
    <mergeCell ref="ER11:ER12"/>
    <mergeCell ref="EQ11:EQ12"/>
    <mergeCell ref="ES11:ES12"/>
    <mergeCell ref="EH11:EH12"/>
    <mergeCell ref="EI11:EI12"/>
    <mergeCell ref="EJ11:EJ12"/>
    <mergeCell ref="EK11:EK12"/>
    <mergeCell ref="ED11:ED12"/>
    <mergeCell ref="EE11:EE12"/>
    <mergeCell ref="EF11:EF12"/>
    <mergeCell ref="EG11:EG12"/>
    <mergeCell ref="DZ11:DZ12"/>
    <mergeCell ref="EA11:EA12"/>
    <mergeCell ref="EB11:EB12"/>
    <mergeCell ref="EC11:EC12"/>
    <mergeCell ref="DV11:DV12"/>
    <mergeCell ref="DW11:DW12"/>
    <mergeCell ref="DX11:DX12"/>
    <mergeCell ref="DY11:DY12"/>
    <mergeCell ref="DR11:DR12"/>
    <mergeCell ref="DS11:DS12"/>
    <mergeCell ref="DT11:DT12"/>
    <mergeCell ref="DU11:DU12"/>
    <mergeCell ref="DN11:DN12"/>
    <mergeCell ref="DO11:DO12"/>
    <mergeCell ref="DP11:DP12"/>
    <mergeCell ref="DQ11:DQ12"/>
    <mergeCell ref="DJ11:DJ12"/>
    <mergeCell ref="DK11:DK12"/>
    <mergeCell ref="DL11:DL12"/>
    <mergeCell ref="DM11:DM12"/>
    <mergeCell ref="DF11:DF12"/>
    <mergeCell ref="DG11:DG12"/>
    <mergeCell ref="DH11:DH12"/>
    <mergeCell ref="DI11:DI12"/>
    <mergeCell ref="DB11:DB12"/>
    <mergeCell ref="DC11:DC12"/>
    <mergeCell ref="DD11:DD12"/>
    <mergeCell ref="DE11:DE12"/>
    <mergeCell ref="CX11:CX12"/>
    <mergeCell ref="CY11:CY12"/>
    <mergeCell ref="CZ11:CZ12"/>
    <mergeCell ref="DA11:DA12"/>
    <mergeCell ref="CT11:CT12"/>
    <mergeCell ref="CU11:CU12"/>
    <mergeCell ref="CV11:CV12"/>
    <mergeCell ref="CW11:CW12"/>
    <mergeCell ref="CP11:CP12"/>
    <mergeCell ref="CQ11:CQ12"/>
    <mergeCell ref="CR11:CR12"/>
    <mergeCell ref="CS11:CS12"/>
    <mergeCell ref="CL11:CL12"/>
    <mergeCell ref="CM11:CM12"/>
    <mergeCell ref="CN11:CN12"/>
    <mergeCell ref="CO11:CO12"/>
    <mergeCell ref="CH11:CH12"/>
    <mergeCell ref="CI11:CI12"/>
    <mergeCell ref="CJ11:CJ12"/>
    <mergeCell ref="CK11:CK12"/>
    <mergeCell ref="CD11:CD12"/>
    <mergeCell ref="CE11:CE12"/>
    <mergeCell ref="CF11:CF12"/>
    <mergeCell ref="CG11:CG12"/>
    <mergeCell ref="BZ11:BZ12"/>
    <mergeCell ref="CA11:CA12"/>
    <mergeCell ref="CB11:CB12"/>
    <mergeCell ref="CC11:CC12"/>
    <mergeCell ref="BV11:BV12"/>
    <mergeCell ref="BW11:BW12"/>
    <mergeCell ref="BX11:BX12"/>
    <mergeCell ref="BY11:BY12"/>
    <mergeCell ref="BO11:BO12"/>
    <mergeCell ref="BS11:BS12"/>
    <mergeCell ref="BT11:BT12"/>
    <mergeCell ref="BU11:BU12"/>
    <mergeCell ref="BK11:BK12"/>
    <mergeCell ref="BL11:BL12"/>
    <mergeCell ref="BM11:BM12"/>
    <mergeCell ref="BN11:BN12"/>
    <mergeCell ref="BG11:BG12"/>
    <mergeCell ref="BH11:BH12"/>
    <mergeCell ref="BI11:BI12"/>
    <mergeCell ref="BJ11:BJ12"/>
    <mergeCell ref="BC11:BC12"/>
    <mergeCell ref="BD11:BD12"/>
    <mergeCell ref="BE11:BE12"/>
    <mergeCell ref="BF11:BF12"/>
    <mergeCell ref="AY11:AY12"/>
    <mergeCell ref="AZ11:AZ12"/>
    <mergeCell ref="BA11:BA12"/>
    <mergeCell ref="BB11:BB12"/>
    <mergeCell ref="AU11:AU12"/>
    <mergeCell ref="AV11:AV12"/>
    <mergeCell ref="AW11:AW12"/>
    <mergeCell ref="AX11:AX12"/>
    <mergeCell ref="AQ11:AQ12"/>
    <mergeCell ref="AR11:AR12"/>
    <mergeCell ref="AS11:AS12"/>
    <mergeCell ref="AT11:AT12"/>
    <mergeCell ref="AM11:AM12"/>
    <mergeCell ref="AN11:AN12"/>
    <mergeCell ref="AO11:AO12"/>
    <mergeCell ref="AP11:AP12"/>
    <mergeCell ref="AI11:AI12"/>
    <mergeCell ref="AJ11:AJ12"/>
    <mergeCell ref="AK11:AK12"/>
    <mergeCell ref="AL11:AL12"/>
    <mergeCell ref="AE11:AE12"/>
    <mergeCell ref="AF11:AF12"/>
    <mergeCell ref="AG11:AG12"/>
    <mergeCell ref="AH11:AH12"/>
    <mergeCell ref="L11:L12"/>
    <mergeCell ref="M11:M12"/>
    <mergeCell ref="N11:N12"/>
    <mergeCell ref="U11:U12"/>
    <mergeCell ref="T11:T12"/>
    <mergeCell ref="H11:H12"/>
    <mergeCell ref="I11:I12"/>
    <mergeCell ref="J11:J12"/>
    <mergeCell ref="K11:K12"/>
    <mergeCell ref="ES9:EX10"/>
    <mergeCell ref="EY9:FD10"/>
    <mergeCell ref="FE9:FJ10"/>
    <mergeCell ref="FK9:FO10"/>
    <mergeCell ref="DU9:DZ10"/>
    <mergeCell ref="EA9:EF10"/>
    <mergeCell ref="EG9:EL10"/>
    <mergeCell ref="EM9:ER10"/>
    <mergeCell ref="CW9:DB10"/>
    <mergeCell ref="DC9:DH10"/>
    <mergeCell ref="DI9:DN10"/>
    <mergeCell ref="DO9:DT10"/>
    <mergeCell ref="BY9:CD10"/>
    <mergeCell ref="CE9:CJ10"/>
    <mergeCell ref="CK9:CP10"/>
    <mergeCell ref="CQ9:CV10"/>
    <mergeCell ref="BP9:BP10"/>
    <mergeCell ref="BQ9:BQ10"/>
    <mergeCell ref="BR9:BR10"/>
    <mergeCell ref="BS9:BX10"/>
    <mergeCell ref="AR9:AW10"/>
    <mergeCell ref="AX9:BC10"/>
    <mergeCell ref="BD9:BI10"/>
    <mergeCell ref="BJ9:BO10"/>
    <mergeCell ref="AL9:AQ10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D3:FS3"/>
    <mergeCell ref="D6:FO6"/>
    <mergeCell ref="E9:E13"/>
    <mergeCell ref="D9:D13"/>
    <mergeCell ref="B8:FS8"/>
    <mergeCell ref="FP9:FP13"/>
    <mergeCell ref="FS9:FS13"/>
    <mergeCell ref="G9:G13"/>
    <mergeCell ref="H9:M10"/>
    <mergeCell ref="N9:S10"/>
    <mergeCell ref="FR9:FR13"/>
    <mergeCell ref="FQ9:FQ13"/>
    <mergeCell ref="T9:Y10"/>
    <mergeCell ref="O11:O12"/>
    <mergeCell ref="P11:P12"/>
    <mergeCell ref="Q11:Q12"/>
    <mergeCell ref="R11:R12"/>
    <mergeCell ref="S11:S12"/>
    <mergeCell ref="Z9:AE10"/>
    <mergeCell ref="AF9:AK10"/>
  </mergeCells>
  <printOptions horizontalCentered="1"/>
  <pageMargins left="0.2" right="0.2" top="1.2" bottom="0.31" header="1.02" footer="0.15748031496062992"/>
  <pageSetup fitToHeight="0" fitToWidth="1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uuu</cp:lastModifiedBy>
  <cp:lastPrinted>2005-05-06T03:20:08Z</cp:lastPrinted>
  <dcterms:created xsi:type="dcterms:W3CDTF">2004-05-24T13:45:55Z</dcterms:created>
  <dcterms:modified xsi:type="dcterms:W3CDTF">2005-05-19T12:17:26Z</dcterms:modified>
  <cp:category/>
  <cp:version/>
  <cp:contentType/>
  <cp:contentStatus/>
</cp:coreProperties>
</file>