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5480" windowHeight="9435"/>
  </bookViews>
  <sheets>
    <sheet name="Итог 5-6 кс" sheetId="8" r:id="rId1"/>
    <sheet name="Итог 4 кс" sheetId="9" r:id="rId2"/>
    <sheet name="Итог 3 кс" sheetId="10" r:id="rId3"/>
  </sheets>
  <calcPr calcId="145621"/>
</workbook>
</file>

<file path=xl/calcChain.xml><?xml version="1.0" encoding="utf-8"?>
<calcChain xmlns="http://schemas.openxmlformats.org/spreadsheetml/2006/main">
  <c r="N13" i="10" l="1"/>
  <c r="N14" i="10"/>
  <c r="N15" i="10"/>
  <c r="N16" i="10"/>
  <c r="N17" i="10"/>
  <c r="N18" i="10"/>
  <c r="N19" i="10"/>
  <c r="P19" i="10" s="1"/>
  <c r="N20" i="10"/>
  <c r="P20" i="10" s="1"/>
  <c r="N21" i="10"/>
  <c r="P21" i="10" s="1"/>
  <c r="N22" i="10"/>
  <c r="P22" i="10" s="1"/>
  <c r="N23" i="10"/>
  <c r="P23" i="10" s="1"/>
  <c r="N24" i="10"/>
  <c r="P24" i="10" s="1"/>
  <c r="N25" i="10"/>
  <c r="P25" i="10" s="1"/>
  <c r="N26" i="10"/>
  <c r="P26" i="10" s="1"/>
  <c r="N12" i="10"/>
  <c r="P12" i="10" s="1"/>
  <c r="N13" i="9"/>
  <c r="N14" i="9"/>
  <c r="N15" i="9"/>
  <c r="N16" i="9"/>
  <c r="N17" i="9"/>
  <c r="P17" i="9" s="1"/>
  <c r="N18" i="9"/>
  <c r="P18" i="9" s="1"/>
  <c r="N19" i="9"/>
  <c r="P19" i="9" s="1"/>
  <c r="N20" i="9"/>
  <c r="P20" i="9" s="1"/>
  <c r="N21" i="9"/>
  <c r="P21" i="9" s="1"/>
  <c r="N22" i="9"/>
  <c r="P22" i="9" s="1"/>
  <c r="N12" i="9"/>
  <c r="P12" i="9" s="1"/>
  <c r="N13" i="8"/>
  <c r="N14" i="8"/>
  <c r="N15" i="8"/>
  <c r="N16" i="8"/>
  <c r="N17" i="8"/>
  <c r="N18" i="8"/>
  <c r="N19" i="8"/>
  <c r="N20" i="8"/>
  <c r="N21" i="8"/>
  <c r="N12" i="8"/>
  <c r="P15" i="9" l="1"/>
  <c r="P13" i="9"/>
  <c r="P16" i="10"/>
  <c r="P14" i="10"/>
  <c r="P14" i="9"/>
  <c r="P17" i="10"/>
  <c r="P15" i="10"/>
  <c r="P13" i="10"/>
</calcChain>
</file>

<file path=xl/sharedStrings.xml><?xml version="1.0" encoding="utf-8"?>
<sst xmlns="http://schemas.openxmlformats.org/spreadsheetml/2006/main" count="276" uniqueCount="182">
  <si>
    <t>новизна</t>
  </si>
  <si>
    <t>27.04.11 – 11.05.2013</t>
  </si>
  <si>
    <t>Величков В.И., Нижний Тагил</t>
  </si>
  <si>
    <t>Вид программы</t>
  </si>
  <si>
    <t>ИТОГОВЫЙ ПРОТОКОЛ</t>
  </si>
  <si>
    <t>№</t>
  </si>
  <si>
    <t>Кол-во участ ников</t>
  </si>
  <si>
    <t>Состав группы</t>
  </si>
  <si>
    <t>КС</t>
  </si>
  <si>
    <t xml:space="preserve">Сроки </t>
  </si>
  <si>
    <t>Показатель (критерий)</t>
  </si>
  <si>
    <t>Суммар ный результат</t>
  </si>
  <si>
    <t>Место</t>
  </si>
  <si>
    <t>% от результа та победи теля</t>
  </si>
  <si>
    <t>Выпол нение разряда</t>
  </si>
  <si>
    <t>заявл</t>
  </si>
  <si>
    <t>факт</t>
  </si>
  <si>
    <t>слож ность</t>
  </si>
  <si>
    <t>безопас ность</t>
  </si>
  <si>
    <t>напряжен ность</t>
  </si>
  <si>
    <t>полез ность</t>
  </si>
  <si>
    <t>30.04-9.05.2013</t>
  </si>
  <si>
    <t>4-17.07.2013</t>
  </si>
  <si>
    <t>Главный судья:</t>
  </si>
  <si>
    <t>Главный секретарь:</t>
  </si>
  <si>
    <t>Рукововодитель, город</t>
  </si>
  <si>
    <t>Федерация спортивного туризма России</t>
  </si>
  <si>
    <t>Министерство молодежной политики и спорта  Республики Башкортостан</t>
  </si>
  <si>
    <t>Спорт дисциплина</t>
  </si>
  <si>
    <t>Республика Башкортостан, город Уфа</t>
  </si>
  <si>
    <t>Маршрут               (район, река)</t>
  </si>
  <si>
    <t>Башкаус-Чуя (Алтай)</t>
  </si>
  <si>
    <t>5у</t>
  </si>
  <si>
    <t>Брухно Геннадий, Гавриленко Григорий, Григорьев Василий, Зудин Игорь, Перезолов Алексей, Прилепин Виктор, Романов Дмитрий, Рощектаева Ольга,  Сосновский Денис</t>
  </si>
  <si>
    <t>Гл. секретарь по виду:</t>
  </si>
  <si>
    <t>Спортивные маршруты 4 к.с.</t>
  </si>
  <si>
    <t>Квалификационный ранг соревнований - 30 (1 разряд - 45%, 2 разряд - 25%)</t>
  </si>
  <si>
    <t>Зам. гл. судьи по виду:</t>
  </si>
  <si>
    <t>Иргибаев О.В., сс1к, КМС, г. Екатеринбург</t>
  </si>
  <si>
    <t>Верхотуров М.А., сс1к, МСМК, г. Уфа</t>
  </si>
  <si>
    <t>Квалификационный ранг соревнований - 18 (1 разряд - 75%, 2 разряд - 45%, 3 разряд - 25%)</t>
  </si>
  <si>
    <t>Юдинцев Д.В., Нижний Тагил</t>
  </si>
  <si>
    <t>Давыдов Владимир, Затонский Андрей, Кальницкий Игорь, Лемский Николай, Палаумов Иван, Шаров Максим, Яковлев Анатолий</t>
  </si>
  <si>
    <t>30.04.11 – 12.05.2013</t>
  </si>
  <si>
    <t>Гук Н.И., Нижний Тагил</t>
  </si>
  <si>
    <t>Изиляев Станислав, Корнев Игорь, Перескоков Андрей, Прощенко Александр, Садовничий Андрей, Сутормин Юрий, Четвериков Никита</t>
  </si>
  <si>
    <t>Ока (Восточные Саяны)</t>
  </si>
  <si>
    <t>3-23.08.2013</t>
  </si>
  <si>
    <t>Величков А.И., Нижний Тагил</t>
  </si>
  <si>
    <t>Цыпа-Витим (Забайкалье)</t>
  </si>
  <si>
    <t>2-26.08.2013</t>
  </si>
  <si>
    <t>Бобак Евгения, Васильев Александр, Галкина Алла, Дьячков Илья, Каргаполов Сергей, Козлов Сергей, Котовщиков Андрей, Петроман Юлия, Фефелов Александр</t>
  </si>
  <si>
    <t>Б.Инзер-М.Инзер-Лемеза (Южный Урал)</t>
  </si>
  <si>
    <t>Бикмуллин Марат, Гриднев Александр, Гук Наталья, Жизневский Алексей, Изиляев Станислав, Ильин Алексей, Ильичев Алексей, Казанцева Марина, Казанцева Светлана, Козлов Сергей, Костицин Виктор, Малышев Алексей, Миронова Ольга, Петроман Юлия, Сиразеева Екатерина, Сиразеев Максим, Черепанов Владимир, Четвериков Никита</t>
  </si>
  <si>
    <t>Безроднов Сергей, Иванов Евгений, Изиляев Станислав, Малышев Алексей, Прощенко Александр, Четвериков Никита</t>
  </si>
  <si>
    <t>Песчаная (Алтай)</t>
  </si>
  <si>
    <t>Перезолов А.Е., Нижний Тагил</t>
  </si>
  <si>
    <t>Атаева Оксана, Безденежных Елена, Неустроев Михаил, Перезолова Наталья, Селиванов Андрей, Семечкова Наталья, Татауров Сергей, Эберт Артур, Эберт Татьяна</t>
  </si>
  <si>
    <t>Песчаная-Бия (Алтай)</t>
  </si>
  <si>
    <t>Катунь (Алтай)</t>
  </si>
  <si>
    <t>25.06-7.07.2013</t>
  </si>
  <si>
    <t>Мельников А.Н., Стерлитамак</t>
  </si>
  <si>
    <t>Баталов Артур, Дьяконов Михаил, Золотова Екатерина, Суфиянов Расим, Тодорова Елизавета, Тимерьянов Марат, Чернухина Арина, Яппаров Ильгиз</t>
  </si>
  <si>
    <t>Снежная (Прибайкалье)</t>
  </si>
  <si>
    <t>13.07-10.08.2013</t>
  </si>
  <si>
    <t>Ямщикова С.Л., Стерлитамак</t>
  </si>
  <si>
    <t>Антошкина Наталья, Буторин Дмитрий, Вяхирева Лариса, Козлов Юрий, Панаев Дмитрий, Смирнов Антон, Титов Дмитрий</t>
  </si>
  <si>
    <t>Билин-Бажен - Билин - Кызыл-Хем (Восточные Саяны)</t>
  </si>
  <si>
    <t>19.07-13.08.2012</t>
  </si>
  <si>
    <t>Мухамадеев Р.В., Стерлитамак</t>
  </si>
  <si>
    <t>Андреев Максим, Дашкова Ирина, Кулешова Галина, Михнюкевич Сергей, Овчинников Юрий, Рахматуллин Ринат, Степанцева Мария</t>
  </si>
  <si>
    <t>Урик (Восточные Саяны)</t>
  </si>
  <si>
    <t>19.07-10.08.13</t>
  </si>
  <si>
    <t>Квалификационный ранг соревнований - 48 (1 разряд - 25%)</t>
  </si>
  <si>
    <t>заяв</t>
  </si>
  <si>
    <t>Воронов А.В., Курган</t>
  </si>
  <si>
    <t>Лосев Владимир, Саненко Иван, Скоробогатова Анна, Татаринов Михаил</t>
  </si>
  <si>
    <t>3-31.08.2013</t>
  </si>
  <si>
    <t>Чукчуду-Калар-Витим (Забайкалье)</t>
  </si>
  <si>
    <t>Антропов С.В., Курган</t>
  </si>
  <si>
    <t>Антропова Елена, Антропова Елизавета, Притчина Светлана</t>
  </si>
  <si>
    <t>Большой Агул (Центральные Саяны)</t>
  </si>
  <si>
    <t>27.07- 29.08.2013</t>
  </si>
  <si>
    <t>Хухарев Д.В., Екатеринбург</t>
  </si>
  <si>
    <t>Жомболок-Ока (Восточные Саяны)</t>
  </si>
  <si>
    <t>14.07-2.08.2013</t>
  </si>
  <si>
    <t>Пластинин Н.В., Екатеринбург</t>
  </si>
  <si>
    <t>3-25.08.2013</t>
  </si>
  <si>
    <t>Лисовская А.И., Челябирск</t>
  </si>
  <si>
    <t>Азов Михаил, Бешенов Василий, Бутыркина Ирина, Горбачева Елена, Дарий Алексей, Карин Артем,  Кузнецова Елена, Наумова Людмила, Обвинцев Алексей, Половцев Максим, Федоров Алексей, Фомина Полина, Циберный Евгений</t>
  </si>
  <si>
    <t>8-19.09.2013</t>
  </si>
  <si>
    <t>Катаев Р.Л., Екатеринбург</t>
  </si>
  <si>
    <t>Валиахметов Игорь, Валиахметова Ирина, Кашин Андрей, Московкин Игорь, Морогова Анна, Нечаев Роман, Суслов Игорь, Чипурина Елена, Шамрин Вячеслав</t>
  </si>
  <si>
    <t>Чуя (Алтай)</t>
  </si>
  <si>
    <t>27.04-10.05.2012</t>
  </si>
  <si>
    <t>Арапов Леонид, Иванов Алексей, Кайзер Николай, Кокшин Евгений, Колосов Павел, Коноплева Евгения, Матвеева Наталья, Петров Владимир, Стрельников Аркадий, Тимофеев Станислав</t>
  </si>
  <si>
    <t>М.Инзер-Инзер, Лемеза-Березяк-Юрюзань (Южный Урал)</t>
  </si>
  <si>
    <t>27.04-5.05.2013</t>
  </si>
  <si>
    <t>Пахомов В.Е., Новоуральск</t>
  </si>
  <si>
    <t>Бусыгин Михаил, Волков Алексей, Воронов Константин, Говорухин Константин, Карпухин Александр, Лютов Сергей, Плаксин Федор</t>
  </si>
  <si>
    <t>Сабокарь С.В., Екатеринбург</t>
  </si>
  <si>
    <t>30.04-13.05.2013</t>
  </si>
  <si>
    <t>Катунь-Урсул (Алтай)</t>
  </si>
  <si>
    <t>Александров Леонид, Белявин Олег, Бутымова Анна, Зеленин Николай, Зеленин Петр, Сандаков Роман, Чистяков Данил</t>
  </si>
  <si>
    <t>Песчаная-Катунь (Алтай)</t>
  </si>
  <si>
    <t>29.04-10.05.2012</t>
  </si>
  <si>
    <t>Александров Леонид, Александрова Лидия, Бутымова Анна, Вепрев Владимир, Долгих Денис, Долгих Мария, Зеленин Николай, Зеленин Петр, Каськаев Константин, Корелина Ольга, Сандаков Роман, Сысоев Илья, Оверченко Олеся</t>
  </si>
  <si>
    <t>4эл6</t>
  </si>
  <si>
    <t>30.05-16.06.2013</t>
  </si>
  <si>
    <t>Красненькая-Кутсайоки-Тунсайоки-Тумча-Колвица (Мурманская обл)</t>
  </si>
  <si>
    <t>Бакиров Фазыл, Валиахметов Игорь, Валиахметова Ирина, Иванов Алексей, Кашин Андрей, Матвеев Михаил, Медведева Ирина, Нечаев Роман, Рыжов Николай, Черванев Виктор, Шамрин Вячеслав</t>
  </si>
  <si>
    <t>Горячева Юлия, Гребенщиков Александр, Зырянов Михаил, Крылова Виктория, Ржендинская Татьяна, Эльмик Игорь, Ярославцев Алексей</t>
  </si>
  <si>
    <t>Башкирцев М.П., Екатеринбург</t>
  </si>
  <si>
    <t>16-30.07.2013</t>
  </si>
  <si>
    <t>Банных Светлана, Батуев Евгений, Драчников Дмитрий, Кулиев Евгений, Лаврова Ирина, Лузин Игорь, Маньковская Евгения, Маньковский Александр, Смирнов Алексей, Оглобличев Василий</t>
  </si>
  <si>
    <t>Туржевский С.А., Екатеринбург</t>
  </si>
  <si>
    <t>Чуя-Катунь (Алтай)</t>
  </si>
  <si>
    <t>4-5</t>
  </si>
  <si>
    <t>29.04-20.05.2013</t>
  </si>
  <si>
    <t>Горяев Иван, Горяева Юлия, Жуков Михаил, Зырянов Михаил, Климов Евгений, Майборода Алексей, Маньковский Александр, Никитир Николай, Пластинин Николай, Хиллер Надежда, Черемных Татьяна</t>
  </si>
  <si>
    <t>Антеноров Евгений, Бухарова Анастасия, Глазкова Светлана, Горбов Сергей, Демина Вера, Казаков Андрей, Копылов Кирилл, Спиридонова Анна, Фарашутдинова Ольга</t>
  </si>
  <si>
    <t>24.07-3.09.2012</t>
  </si>
  <si>
    <t>В.Стан-Л.Жупанова-Жупанова-Л.Авача-Авача (Камчатка)</t>
  </si>
  <si>
    <t>Бий-Хем - Улуг-О (Восточные Саяны)</t>
  </si>
  <si>
    <t>Зайнулина Г.В, Уфа</t>
  </si>
  <si>
    <t>Березяк-Юрюзань-Бедярыш-Лемеза-М.Инзер (Южный Урал)</t>
  </si>
  <si>
    <t>28.04-6.05.2013</t>
  </si>
  <si>
    <t>Сурков Александр, Булат Павел, Музагитов Марат, Галяутдинов Вадим, Крохалев Дмитрий, Крохалева Дарья, Мухтасипов Руслан, Хабирьянов Флюс, Шабарчин Сергей</t>
  </si>
  <si>
    <t>Багаутдинов Р.К., Стерлитамак</t>
  </si>
  <si>
    <t>Багаутинова Гюзель, Дьяконов Николай, Дьяконова Алла, Михнюкевич Сергей, Бабиков Николай, Безносова Ольга, Хусаинов Рашид, Галушко Евгений</t>
  </si>
  <si>
    <t>12-27.08.2013</t>
  </si>
  <si>
    <t>Титов А.С., Стерлитамак</t>
  </si>
  <si>
    <t>Игнатьева Александра, Осипов Александр, Айдаров Александр, Иванов Евгений, Рогов Максим, Фахрисламова Лилия, Наруллина Гузель, Иванов Денис, Мудрик Юрий</t>
  </si>
  <si>
    <t>1-10.05.2013</t>
  </si>
  <si>
    <t>Попугайло М.В., Попугайло А.М., Екатеринбург</t>
  </si>
  <si>
    <t>13+11</t>
  </si>
  <si>
    <t>Аладинская Юлия, Аниськин Иван, Виниченко Михаил, Гмызин Александр, Дворецкая Ольга, Ивойлов Владислав, Лобарева Екатерина, Никитин Антон, Саночкина Анна, Прхоренко Константин, Уфаев Андрей, Шатайлов Денис, Булдаков Владимир, Гороскова Ольга, Егорова Екатерина, Забродин Егор, Кликодуева Дарья, Комарова Алена, Михайлова Александра, Сапаров Рустам, Шалагин Михаил, Югас Евгения</t>
  </si>
  <si>
    <t>Иванов В.П., Верхняя Салда</t>
  </si>
  <si>
    <t>Артюгин Александр, Цыпленков Антон, Колесников Владимир, Кузнецов Антон, Исаков Юрий, Орищенко Константин, Вязовик Арсений, Брухно Геннадий, Сосновский Денис</t>
  </si>
  <si>
    <t>М.Сумульта-Б.Сумульта-Катунь (Алтай)</t>
  </si>
  <si>
    <t>27.04-11.05.2012</t>
  </si>
  <si>
    <t>4-25.08.2013</t>
  </si>
  <si>
    <t>Алтынбаев Антон, Амирханов Сергей, Данилин Сергей, Данилина Альбина, Мельников Вадим, Мельникова Галина, Осипов Юрий, Суровцов Аркадий, Таминдарова Алиса, Тимофеев Станислав, Туйбышев Роман, Хлопова Елена</t>
  </si>
  <si>
    <t>Данилин С.Ю., сборная (Уфа, Курган, Новокузнецк)</t>
  </si>
  <si>
    <t>Малых С.В., сборная (Ижевск, Москва)</t>
  </si>
  <si>
    <t>Веденеев Максим, Гудков Александр, Елькин Василий, Заплетаева Анна, Косых Михаил, Малых Ирина, Овчинников Александр, Сафонов Андрей, Сафонова Ольга, Таманов Алексей, Тюкин Павел</t>
  </si>
  <si>
    <t>Уксунйоки-Тохмайоки (Карелия)</t>
  </si>
  <si>
    <t>26.04-11.05.2013</t>
  </si>
  <si>
    <t>Мозжерин Д.А., Ижевск</t>
  </si>
  <si>
    <t>26.07-6.08.2013</t>
  </si>
  <si>
    <t>Китаев Владимир, Китаева Ольга, Опарин Роман, Чураков Никита, Валиуллин Амир, Буланов Владислав, Буланова Алина</t>
  </si>
  <si>
    <t>Ижболдина Е.В., Ижевск</t>
  </si>
  <si>
    <t>Трутнев Георгий, Кузнецова Екатерина, Медведев Андрей, Попов Валерий, Брыткова Екатерина, Плотников Кирилл, Конюшев Александр</t>
  </si>
  <si>
    <t>Лоймола-Уксун (Карелия)</t>
  </si>
  <si>
    <t>4-18.08.2013</t>
  </si>
  <si>
    <t>Каргашин А.Н., Ижевск</t>
  </si>
  <si>
    <t>Евсенина Елена, Евсеина Ирина, Иванов Александр, Каргашина Евгения, Комаров Игорь, Лысков Денис, Никулина Татьяна, Сурнина Наталья, Якимов Кирилл</t>
  </si>
  <si>
    <t>28.07-20.08.2013</t>
  </si>
  <si>
    <t>Туристско-спортивный союз (Федерация спортивного туризма) Республики Башкортостан</t>
  </si>
  <si>
    <t>Корнилов В.А., Уфа</t>
  </si>
  <si>
    <t>Урик-Б.Белая (Восточные Саяны)</t>
  </si>
  <si>
    <t>1-21.08.2013</t>
  </si>
  <si>
    <t>Банников Евгений, Вавилов Виктор, Кузьмин Максим, Гусев Николай, Мерешев Вячеслав</t>
  </si>
  <si>
    <t>Поспелкова А.К., Уфа</t>
  </si>
  <si>
    <t>Чалова Александра, Поляков Николай, Заборянская Татьяна, Ган Роман, Имамутдинов Роман, Зулькарнаева Гукльнара, Иванова Анастасия, Фионин Борис</t>
  </si>
  <si>
    <t>Березяк-Бедярыш-Лемеза-М.Инзер (Южный Урал)</t>
  </si>
  <si>
    <t>Ган Р.В., Уфа</t>
  </si>
  <si>
    <t>Еремеев Валентин, Банников Евгений, Файзуллина Екатерина, Астрова Анна, Султанов Салават, Клабукова Наталья, Галлиулина Регина, Бердирских Екатерина, Беседа Андрей, Ильин Сергей</t>
  </si>
  <si>
    <t>Спортивные маршруты 5 к.с.</t>
  </si>
  <si>
    <t>Уллу-Кам - Кубань - Аксаут - Б.Лаба (Кавказ)</t>
  </si>
  <si>
    <t>Судьи: Вахов А.И., сс1к, МС, г.Уфа; Сергеев Г.А., КМС, г. Уфа; Безроднов С.Б., сс2к, КМС, г. Нижний Тагил; Евсенина Е.Б., сс1к, МС, г. Ижевск; Иргибаев О.В., сс1к, КМС, г. Екатеринбург</t>
  </si>
  <si>
    <t>10-11</t>
  </si>
  <si>
    <t>9-10</t>
  </si>
  <si>
    <t>Величков В.И., сс2к, КМС, г. Нижний Тагил</t>
  </si>
  <si>
    <t>15-17 февраля 2014 года</t>
  </si>
  <si>
    <t xml:space="preserve">             Гранин В.Г., свк, МС, Екатеринбург;  Иргибаев О.В., сс1к, КМС, г. Екатеринбург;  Моисеев С.Н., сс1к, КМС, г. Уфа</t>
  </si>
  <si>
    <t xml:space="preserve">Бондаренко А.В., сс1к, г. Уфа         </t>
  </si>
  <si>
    <t xml:space="preserve">Судьи: Вахов М.Я., сс1к, МС, г. Уфа;  Камский М.Я., сс1к, МС, г. Уфа;  Безроднов С.Б., сс2к, КМС, Нижний Тагил; </t>
  </si>
  <si>
    <t>Судьи: Вахов А.И., сс1к, МС, г.Уфа;  Сергеев Г.А., КМС, г. Уфа;  Иргибаев О.В., сс1к, КМС, г. Екатеринбург</t>
  </si>
  <si>
    <t xml:space="preserve">Межокружной чемпионат Уральского и Приволжского Федеральных округов России по спортивному туризму (группа дисциплин «маршрут», спортивный сезон 2013-2014гг.)             </t>
  </si>
  <si>
    <t>Спортивные маршруты 3 к.с.</t>
  </si>
  <si>
    <t>Маршрут водный (3-6 к.с.), код 0840021811Я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</si>
</sst>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charset val="204"/>
      <scheme val="minor"/>
    </font>
    <font>
      <sz val="12"/>
      <name val="Calibri"/>
      <family val="2"/>
      <charset val="204"/>
      <scheme val="minor"/>
    </font>
    <font>
      <b/>
      <i/>
      <sz val="12"/>
      <name val="Calibri"/>
      <family val="2"/>
      <charset val="204"/>
      <scheme val="minor"/>
    </font>
    <font>
      <sz val="10"/>
      <name val="Calibri"/>
      <family val="2"/>
      <charset val="204"/>
      <scheme val="minor"/>
    </font>
    <font>
      <sz val="9"/>
      <name val="Calibri"/>
      <family val="2"/>
      <charset val="204"/>
      <scheme val="minor"/>
    </font>
    <font>
      <sz val="7"/>
      <name val="Calibri"/>
      <family val="2"/>
      <charset val="204"/>
      <scheme val="minor"/>
    </font>
    <font>
      <sz val="11"/>
      <name val="Calibri"/>
      <family val="2"/>
      <charset val="204"/>
      <scheme val="minor"/>
    </font>
    <font>
      <b/>
      <sz val="12"/>
      <name val="Calibri"/>
      <family val="2"/>
      <charset val="204"/>
      <scheme val="minor"/>
    </font>
    <font>
      <sz val="12"/>
      <color theme="1"/>
      <name val="Calibri"/>
      <family val="2"/>
      <charset val="204"/>
      <scheme val="minor"/>
    </font>
    <font>
      <sz val="8"/>
      <name val="Calibri"/>
      <family val="2"/>
      <charset val="204"/>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s>
  <cellStyleXfs count="1">
    <xf numFmtId="0" fontId="0" fillId="0" borderId="0"/>
  </cellStyleXfs>
  <cellXfs count="111">
    <xf numFmtId="0" fontId="0" fillId="0" borderId="0" xfId="0"/>
    <xf numFmtId="0" fontId="3" fillId="0" borderId="5" xfId="0" applyFont="1" applyBorder="1" applyAlignment="1">
      <alignment horizontal="center" vertical="center"/>
    </xf>
    <xf numFmtId="49"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2" fontId="3" fillId="0" borderId="8"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2" fillId="0" borderId="20" xfId="0" applyFont="1" applyBorder="1" applyAlignment="1">
      <alignment horizontal="left"/>
    </xf>
    <xf numFmtId="0" fontId="1" fillId="0" borderId="21" xfId="0" applyFont="1" applyBorder="1" applyAlignment="1">
      <alignment vertical="top"/>
    </xf>
    <xf numFmtId="0" fontId="2" fillId="0" borderId="22" xfId="0" applyFont="1" applyBorder="1" applyAlignment="1">
      <alignment horizontal="left"/>
    </xf>
    <xf numFmtId="0" fontId="1" fillId="0" borderId="23" xfId="0" applyFont="1" applyBorder="1" applyAlignment="1">
      <alignment vertical="top"/>
    </xf>
    <xf numFmtId="0" fontId="9" fillId="0" borderId="1"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vertical="center"/>
    </xf>
    <xf numFmtId="0" fontId="6" fillId="0" borderId="0" xfId="0" applyFont="1"/>
    <xf numFmtId="0" fontId="6" fillId="0" borderId="0" xfId="0" applyFont="1" applyAlignment="1">
      <alignment vertical="center"/>
    </xf>
    <xf numFmtId="0" fontId="0" fillId="0" borderId="0" xfId="0" applyFont="1"/>
    <xf numFmtId="0" fontId="6" fillId="0" borderId="0" xfId="0" applyFont="1" applyAlignment="1">
      <alignment horizontal="left" vertical="center"/>
    </xf>
    <xf numFmtId="0" fontId="6" fillId="0" borderId="5" xfId="0" applyFont="1" applyBorder="1" applyAlignment="1">
      <alignment horizontal="center" vertical="center"/>
    </xf>
    <xf numFmtId="0" fontId="9" fillId="0" borderId="8"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0" xfId="0" applyFill="1"/>
    <xf numFmtId="0" fontId="4"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0" fontId="6" fillId="0" borderId="7" xfId="0" applyFont="1" applyBorder="1" applyAlignment="1">
      <alignment horizontal="center" vertical="center"/>
    </xf>
    <xf numFmtId="0" fontId="3" fillId="0" borderId="8" xfId="0" applyFont="1" applyBorder="1" applyAlignment="1">
      <alignment horizontal="center" vertical="center" wrapText="1"/>
    </xf>
    <xf numFmtId="0" fontId="9" fillId="0" borderId="8" xfId="0" applyFont="1" applyBorder="1" applyAlignment="1">
      <alignment horizontal="center" vertical="center" wrapText="1"/>
    </xf>
    <xf numFmtId="0" fontId="4" fillId="0" borderId="8" xfId="0" applyFont="1" applyBorder="1" applyAlignment="1">
      <alignment horizontal="center" vertical="center" wrapText="1"/>
    </xf>
    <xf numFmtId="2" fontId="3" fillId="0" borderId="8"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right"/>
    </xf>
    <xf numFmtId="0" fontId="0" fillId="0" borderId="0" xfId="0" applyFont="1" applyAlignment="1">
      <alignment horizontal="right"/>
    </xf>
    <xf numFmtId="0" fontId="1" fillId="0" borderId="24" xfId="0" applyFont="1" applyFill="1" applyBorder="1" applyAlignment="1">
      <alignment vertical="center"/>
    </xf>
    <xf numFmtId="0" fontId="1" fillId="0" borderId="18" xfId="0" applyFont="1" applyFill="1" applyBorder="1" applyAlignment="1">
      <alignment vertical="center"/>
    </xf>
    <xf numFmtId="0" fontId="6" fillId="0" borderId="0" xfId="0" applyFont="1" applyAlignment="1">
      <alignment horizontal="right" vertical="center"/>
    </xf>
    <xf numFmtId="0" fontId="1" fillId="0" borderId="12" xfId="0" applyFont="1" applyBorder="1" applyAlignment="1">
      <alignment horizontal="center"/>
    </xf>
    <xf numFmtId="0" fontId="1" fillId="0" borderId="10" xfId="0" applyFont="1" applyBorder="1" applyAlignment="1">
      <alignment horizontal="center"/>
    </xf>
    <xf numFmtId="0" fontId="1" fillId="0" borderId="17" xfId="0" applyFont="1" applyBorder="1" applyAlignment="1">
      <alignment horizont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2" fontId="4" fillId="0" borderId="3" xfId="0" applyNumberFormat="1" applyFont="1" applyBorder="1" applyAlignment="1">
      <alignment horizontal="center" vertical="center" wrapText="1"/>
    </xf>
    <xf numFmtId="0" fontId="1" fillId="0" borderId="18" xfId="0" applyFont="1" applyFill="1" applyBorder="1" applyAlignment="1">
      <alignment horizontal="right" vertical="center"/>
    </xf>
    <xf numFmtId="0" fontId="1" fillId="0" borderId="19" xfId="0" applyFont="1" applyFill="1" applyBorder="1" applyAlignment="1">
      <alignment horizontal="right" vertical="center"/>
    </xf>
    <xf numFmtId="0" fontId="6" fillId="0" borderId="0" xfId="0" applyFont="1" applyBorder="1" applyAlignment="1">
      <alignment horizontal="left" vertical="center"/>
    </xf>
    <xf numFmtId="0" fontId="4" fillId="0" borderId="3" xfId="0" applyFont="1" applyBorder="1" applyAlignment="1">
      <alignment horizontal="center" vertical="center"/>
    </xf>
    <xf numFmtId="0" fontId="1" fillId="0" borderId="5" xfId="0" applyFont="1" applyBorder="1" applyAlignment="1">
      <alignment horizontal="left" vertical="center"/>
    </xf>
    <xf numFmtId="0" fontId="1" fillId="0" borderId="1" xfId="0" applyFont="1" applyBorder="1" applyAlignment="1">
      <alignment horizontal="left" vertical="center"/>
    </xf>
    <xf numFmtId="0" fontId="1" fillId="0" borderId="14"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5" xfId="0" applyFont="1" applyFill="1" applyBorder="1" applyAlignment="1">
      <alignment horizontal="left" vertical="center"/>
    </xf>
    <xf numFmtId="0" fontId="1" fillId="0" borderId="1" xfId="0" applyFont="1" applyFill="1" applyBorder="1" applyAlignment="1">
      <alignment horizontal="left" vertical="center"/>
    </xf>
    <xf numFmtId="0" fontId="1" fillId="0" borderId="14" xfId="0" applyFont="1" applyFill="1" applyBorder="1" applyAlignment="1">
      <alignment horizontal="left"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1" fillId="0" borderId="6" xfId="0" applyFont="1" applyFill="1" applyBorder="1" applyAlignment="1">
      <alignment horizontal="left" vertical="center"/>
    </xf>
    <xf numFmtId="0" fontId="1" fillId="0" borderId="15"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6" xfId="0" applyFont="1" applyBorder="1" applyAlignment="1">
      <alignment horizontal="left"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xf numFmtId="0" fontId="1" fillId="0" borderId="16"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6" xfId="0" applyFont="1" applyFill="1" applyBorder="1" applyAlignment="1">
      <alignment horizontal="left" vertical="center" wrapText="1"/>
    </xf>
    <xf numFmtId="0" fontId="7" fillId="0" borderId="18" xfId="0" applyFont="1" applyBorder="1" applyAlignment="1">
      <alignment horizontal="left" vertical="center" wrapText="1"/>
    </xf>
    <xf numFmtId="0" fontId="8" fillId="0" borderId="18" xfId="0" applyFont="1" applyBorder="1"/>
    <xf numFmtId="0" fontId="8" fillId="0" borderId="19" xfId="0" applyFont="1" applyBorder="1"/>
    <xf numFmtId="0" fontId="1" fillId="0" borderId="13" xfId="0" applyFont="1" applyBorder="1" applyAlignment="1">
      <alignment horizontal="left" vertical="center"/>
    </xf>
    <xf numFmtId="0" fontId="1" fillId="0" borderId="11" xfId="0" applyFont="1" applyBorder="1" applyAlignment="1">
      <alignment horizontal="left" vertical="center"/>
    </xf>
    <xf numFmtId="2" fontId="4" fillId="0" borderId="1"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 fillId="0" borderId="14"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38101</xdr:rowOff>
    </xdr:from>
    <xdr:to>
      <xdr:col>1</xdr:col>
      <xdr:colOff>809625</xdr:colOff>
      <xdr:row>3</xdr:row>
      <xdr:rowOff>357519</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76225" y="38101"/>
          <a:ext cx="781050" cy="89091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38101</xdr:rowOff>
    </xdr:from>
    <xdr:to>
      <xdr:col>1</xdr:col>
      <xdr:colOff>609600</xdr:colOff>
      <xdr:row>3</xdr:row>
      <xdr:rowOff>157494</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76225" y="38101"/>
          <a:ext cx="781050" cy="890918"/>
        </a:xfrm>
        <a:prstGeom prst="rect">
          <a:avLst/>
        </a:prstGeom>
        <a:noFill/>
        <a:ln w="9525">
          <a:noFill/>
          <a:miter lim="800000"/>
          <a:headEnd/>
          <a:tailEnd/>
        </a:ln>
      </xdr:spPr>
    </xdr:pic>
    <xdr:clientData/>
  </xdr:twoCellAnchor>
  <xdr:twoCellAnchor editAs="oneCell">
    <xdr:from>
      <xdr:col>1</xdr:col>
      <xdr:colOff>28575</xdr:colOff>
      <xdr:row>0</xdr:row>
      <xdr:rowOff>38101</xdr:rowOff>
    </xdr:from>
    <xdr:to>
      <xdr:col>1</xdr:col>
      <xdr:colOff>809625</xdr:colOff>
      <xdr:row>3</xdr:row>
      <xdr:rowOff>357519</xdr:rowOff>
    </xdr:to>
    <xdr:pic>
      <xdr:nvPicPr>
        <xdr:cNvPr id="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76225" y="38101"/>
          <a:ext cx="781050" cy="89091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38101</xdr:rowOff>
    </xdr:from>
    <xdr:to>
      <xdr:col>1</xdr:col>
      <xdr:colOff>609600</xdr:colOff>
      <xdr:row>3</xdr:row>
      <xdr:rowOff>128919</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76225" y="38101"/>
          <a:ext cx="581025" cy="719468"/>
        </a:xfrm>
        <a:prstGeom prst="rect">
          <a:avLst/>
        </a:prstGeom>
        <a:noFill/>
        <a:ln w="9525">
          <a:noFill/>
          <a:miter lim="800000"/>
          <a:headEnd/>
          <a:tailEnd/>
        </a:ln>
      </xdr:spPr>
    </xdr:pic>
    <xdr:clientData/>
  </xdr:twoCellAnchor>
  <xdr:twoCellAnchor editAs="oneCell">
    <xdr:from>
      <xdr:col>1</xdr:col>
      <xdr:colOff>28575</xdr:colOff>
      <xdr:row>0</xdr:row>
      <xdr:rowOff>38101</xdr:rowOff>
    </xdr:from>
    <xdr:to>
      <xdr:col>1</xdr:col>
      <xdr:colOff>609600</xdr:colOff>
      <xdr:row>3</xdr:row>
      <xdr:rowOff>157494</xdr:rowOff>
    </xdr:to>
    <xdr:pic>
      <xdr:nvPicPr>
        <xdr:cNvPr id="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76225" y="38101"/>
          <a:ext cx="781050" cy="919493"/>
        </a:xfrm>
        <a:prstGeom prst="rect">
          <a:avLst/>
        </a:prstGeom>
        <a:noFill/>
        <a:ln w="9525">
          <a:noFill/>
          <a:miter lim="800000"/>
          <a:headEnd/>
          <a:tailEnd/>
        </a:ln>
      </xdr:spPr>
    </xdr:pic>
    <xdr:clientData/>
  </xdr:twoCellAnchor>
  <xdr:twoCellAnchor editAs="oneCell">
    <xdr:from>
      <xdr:col>1</xdr:col>
      <xdr:colOff>28575</xdr:colOff>
      <xdr:row>0</xdr:row>
      <xdr:rowOff>38101</xdr:rowOff>
    </xdr:from>
    <xdr:to>
      <xdr:col>1</xdr:col>
      <xdr:colOff>609600</xdr:colOff>
      <xdr:row>3</xdr:row>
      <xdr:rowOff>157494</xdr:rowOff>
    </xdr:to>
    <xdr:pic>
      <xdr:nvPicPr>
        <xdr:cNvPr id="4"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76225" y="38101"/>
          <a:ext cx="581025" cy="719468"/>
        </a:xfrm>
        <a:prstGeom prst="rect">
          <a:avLst/>
        </a:prstGeom>
        <a:noFill/>
        <a:ln w="9525">
          <a:noFill/>
          <a:miter lim="800000"/>
          <a:headEnd/>
          <a:tailEnd/>
        </a:ln>
      </xdr:spPr>
    </xdr:pic>
    <xdr:clientData/>
  </xdr:twoCellAnchor>
  <xdr:twoCellAnchor editAs="oneCell">
    <xdr:from>
      <xdr:col>1</xdr:col>
      <xdr:colOff>28575</xdr:colOff>
      <xdr:row>0</xdr:row>
      <xdr:rowOff>38101</xdr:rowOff>
    </xdr:from>
    <xdr:to>
      <xdr:col>1</xdr:col>
      <xdr:colOff>809625</xdr:colOff>
      <xdr:row>3</xdr:row>
      <xdr:rowOff>357519</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76225" y="38101"/>
          <a:ext cx="781050" cy="91949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topLeftCell="A10" zoomScale="88" zoomScaleNormal="88" workbookViewId="0">
      <selection activeCell="C5" sqref="C5:Q5"/>
    </sheetView>
  </sheetViews>
  <sheetFormatPr defaultRowHeight="15" x14ac:dyDescent="0.25"/>
  <cols>
    <col min="1" max="1" width="3.7109375" customWidth="1"/>
    <col min="2" max="2" width="15.5703125" customWidth="1"/>
    <col min="3" max="3" width="6.140625" customWidth="1"/>
    <col min="4" max="4" width="38.7109375" customWidth="1"/>
    <col min="5" max="5" width="16.85546875" customWidth="1"/>
    <col min="6" max="7" width="4.7109375" customWidth="1"/>
    <col min="8" max="8" width="11.28515625" customWidth="1"/>
    <col min="9" max="13" width="7.7109375" customWidth="1"/>
    <col min="14" max="14" width="8.7109375" customWidth="1"/>
    <col min="15" max="15" width="5.7109375" customWidth="1"/>
    <col min="16" max="16" width="7.7109375" customWidth="1"/>
    <col min="17" max="17" width="7.42578125" customWidth="1"/>
  </cols>
  <sheetData>
    <row r="1" spans="1:17" ht="15" customHeight="1" x14ac:dyDescent="0.25">
      <c r="A1" s="31"/>
      <c r="B1" s="32"/>
      <c r="C1" s="91" t="s">
        <v>26</v>
      </c>
      <c r="D1" s="92"/>
      <c r="E1" s="92"/>
      <c r="F1" s="92"/>
      <c r="G1" s="92"/>
      <c r="H1" s="92"/>
      <c r="I1" s="92"/>
      <c r="J1" s="92"/>
      <c r="K1" s="92"/>
      <c r="L1" s="92"/>
      <c r="M1" s="92"/>
      <c r="N1" s="92"/>
      <c r="O1" s="92"/>
      <c r="P1" s="92"/>
      <c r="Q1" s="93"/>
    </row>
    <row r="2" spans="1:17" ht="15" customHeight="1" x14ac:dyDescent="0.25">
      <c r="A2" s="33"/>
      <c r="B2" s="30"/>
      <c r="C2" s="94" t="s">
        <v>27</v>
      </c>
      <c r="D2" s="95"/>
      <c r="E2" s="95"/>
      <c r="F2" s="95"/>
      <c r="G2" s="95"/>
      <c r="H2" s="95"/>
      <c r="I2" s="95"/>
      <c r="J2" s="95"/>
      <c r="K2" s="95"/>
      <c r="L2" s="95"/>
      <c r="M2" s="95"/>
      <c r="N2" s="95"/>
      <c r="O2" s="95"/>
      <c r="P2" s="95"/>
      <c r="Q2" s="96"/>
    </row>
    <row r="3" spans="1:17" ht="15" customHeight="1" x14ac:dyDescent="0.25">
      <c r="A3" s="33"/>
      <c r="B3" s="30"/>
      <c r="C3" s="97" t="s">
        <v>158</v>
      </c>
      <c r="D3" s="98"/>
      <c r="E3" s="98"/>
      <c r="F3" s="98"/>
      <c r="G3" s="98"/>
      <c r="H3" s="98"/>
      <c r="I3" s="98"/>
      <c r="J3" s="98"/>
      <c r="K3" s="98"/>
      <c r="L3" s="98"/>
      <c r="M3" s="98"/>
      <c r="N3" s="98"/>
      <c r="O3" s="98"/>
      <c r="P3" s="98"/>
      <c r="Q3" s="99"/>
    </row>
    <row r="4" spans="1:17" ht="30" customHeight="1" x14ac:dyDescent="0.25">
      <c r="A4" s="103"/>
      <c r="B4" s="104"/>
      <c r="C4" s="100" t="s">
        <v>179</v>
      </c>
      <c r="D4" s="101"/>
      <c r="E4" s="101"/>
      <c r="F4" s="101"/>
      <c r="G4" s="101"/>
      <c r="H4" s="101"/>
      <c r="I4" s="101"/>
      <c r="J4" s="101"/>
      <c r="K4" s="101"/>
      <c r="L4" s="101"/>
      <c r="M4" s="101"/>
      <c r="N4" s="101"/>
      <c r="O4" s="101"/>
      <c r="P4" s="101"/>
      <c r="Q4" s="102"/>
    </row>
    <row r="5" spans="1:17" ht="15" customHeight="1" x14ac:dyDescent="0.25">
      <c r="A5" s="80" t="s">
        <v>28</v>
      </c>
      <c r="B5" s="81"/>
      <c r="C5" s="82" t="s">
        <v>181</v>
      </c>
      <c r="D5" s="83"/>
      <c r="E5" s="83"/>
      <c r="F5" s="83"/>
      <c r="G5" s="83"/>
      <c r="H5" s="83"/>
      <c r="I5" s="83"/>
      <c r="J5" s="83"/>
      <c r="K5" s="83"/>
      <c r="L5" s="83"/>
      <c r="M5" s="83"/>
      <c r="N5" s="83"/>
      <c r="O5" s="83"/>
      <c r="P5" s="83"/>
      <c r="Q5" s="84"/>
    </row>
    <row r="6" spans="1:17" ht="15" customHeight="1" x14ac:dyDescent="0.25">
      <c r="A6" s="85" t="s">
        <v>3</v>
      </c>
      <c r="B6" s="86"/>
      <c r="C6" s="87" t="s">
        <v>168</v>
      </c>
      <c r="D6" s="88"/>
      <c r="E6" s="88"/>
      <c r="F6" s="88"/>
      <c r="G6" s="88"/>
      <c r="H6" s="88"/>
      <c r="I6" s="88"/>
      <c r="J6" s="88"/>
      <c r="K6" s="88"/>
      <c r="L6" s="88"/>
      <c r="M6" s="88"/>
      <c r="N6" s="88"/>
      <c r="O6" s="88"/>
      <c r="P6" s="88"/>
      <c r="Q6" s="89"/>
    </row>
    <row r="7" spans="1:17" ht="15" customHeight="1" x14ac:dyDescent="0.25">
      <c r="A7" s="85" t="s">
        <v>73</v>
      </c>
      <c r="B7" s="86"/>
      <c r="C7" s="86"/>
      <c r="D7" s="86"/>
      <c r="E7" s="86"/>
      <c r="F7" s="86"/>
      <c r="G7" s="86"/>
      <c r="H7" s="86"/>
      <c r="I7" s="86"/>
      <c r="J7" s="86"/>
      <c r="K7" s="86"/>
      <c r="L7" s="86"/>
      <c r="M7" s="86"/>
      <c r="N7" s="86"/>
      <c r="O7" s="86"/>
      <c r="P7" s="86"/>
      <c r="Q7" s="90"/>
    </row>
    <row r="8" spans="1:17" ht="15" customHeight="1" x14ac:dyDescent="0.25">
      <c r="A8" s="65" t="s">
        <v>29</v>
      </c>
      <c r="B8" s="66"/>
      <c r="C8" s="66"/>
      <c r="D8" s="66"/>
      <c r="E8" s="66"/>
      <c r="F8" s="66"/>
      <c r="G8" s="76" t="s">
        <v>174</v>
      </c>
      <c r="H8" s="76"/>
      <c r="I8" s="76"/>
      <c r="J8" s="76"/>
      <c r="K8" s="76"/>
      <c r="L8" s="76"/>
      <c r="M8" s="76"/>
      <c r="N8" s="76"/>
      <c r="O8" s="76"/>
      <c r="P8" s="76"/>
      <c r="Q8" s="77"/>
    </row>
    <row r="9" spans="1:17" ht="15" customHeight="1" thickBot="1" x14ac:dyDescent="0.3">
      <c r="A9" s="68" t="s">
        <v>4</v>
      </c>
      <c r="B9" s="69"/>
      <c r="C9" s="69"/>
      <c r="D9" s="69"/>
      <c r="E9" s="69"/>
      <c r="F9" s="69"/>
      <c r="G9" s="69"/>
      <c r="H9" s="69"/>
      <c r="I9" s="69"/>
      <c r="J9" s="69"/>
      <c r="K9" s="69"/>
      <c r="L9" s="69"/>
      <c r="M9" s="69"/>
      <c r="N9" s="69"/>
      <c r="O9" s="69"/>
      <c r="P9" s="69"/>
      <c r="Q9" s="70"/>
    </row>
    <row r="10" spans="1:17" ht="15" customHeight="1" x14ac:dyDescent="0.25">
      <c r="A10" s="73" t="s">
        <v>5</v>
      </c>
      <c r="B10" s="71" t="s">
        <v>25</v>
      </c>
      <c r="C10" s="71" t="s">
        <v>6</v>
      </c>
      <c r="D10" s="71" t="s">
        <v>7</v>
      </c>
      <c r="E10" s="71" t="s">
        <v>30</v>
      </c>
      <c r="F10" s="75" t="s">
        <v>8</v>
      </c>
      <c r="G10" s="75"/>
      <c r="H10" s="75" t="s">
        <v>9</v>
      </c>
      <c r="I10" s="79" t="s">
        <v>10</v>
      </c>
      <c r="J10" s="79"/>
      <c r="K10" s="79"/>
      <c r="L10" s="79"/>
      <c r="M10" s="79"/>
      <c r="N10" s="71" t="s">
        <v>11</v>
      </c>
      <c r="O10" s="71" t="s">
        <v>12</v>
      </c>
      <c r="P10" s="71" t="s">
        <v>13</v>
      </c>
      <c r="Q10" s="106" t="s">
        <v>14</v>
      </c>
    </row>
    <row r="11" spans="1:17" ht="46.5" customHeight="1" x14ac:dyDescent="0.25">
      <c r="A11" s="74"/>
      <c r="B11" s="72"/>
      <c r="C11" s="72"/>
      <c r="D11" s="72"/>
      <c r="E11" s="72"/>
      <c r="F11" s="50" t="s">
        <v>74</v>
      </c>
      <c r="G11" s="50" t="s">
        <v>16</v>
      </c>
      <c r="H11" s="105"/>
      <c r="I11" s="50" t="s">
        <v>17</v>
      </c>
      <c r="J11" s="50" t="s">
        <v>0</v>
      </c>
      <c r="K11" s="50" t="s">
        <v>18</v>
      </c>
      <c r="L11" s="50" t="s">
        <v>19</v>
      </c>
      <c r="M11" s="50" t="s">
        <v>20</v>
      </c>
      <c r="N11" s="72"/>
      <c r="O11" s="72"/>
      <c r="P11" s="72"/>
      <c r="Q11" s="107"/>
    </row>
    <row r="12" spans="1:17" ht="45" x14ac:dyDescent="0.25">
      <c r="A12" s="43">
        <v>1</v>
      </c>
      <c r="B12" s="2" t="s">
        <v>2</v>
      </c>
      <c r="C12" s="3">
        <v>10</v>
      </c>
      <c r="D12" s="34" t="s">
        <v>33</v>
      </c>
      <c r="E12" s="45" t="s">
        <v>31</v>
      </c>
      <c r="F12" s="3" t="s">
        <v>32</v>
      </c>
      <c r="G12" s="3" t="s">
        <v>32</v>
      </c>
      <c r="H12" s="2" t="s">
        <v>1</v>
      </c>
      <c r="I12" s="4">
        <v>79.25</v>
      </c>
      <c r="J12" s="4">
        <v>1.5</v>
      </c>
      <c r="K12" s="4">
        <v>9.25</v>
      </c>
      <c r="L12" s="4">
        <v>4.5</v>
      </c>
      <c r="M12" s="4">
        <v>5.5</v>
      </c>
      <c r="N12" s="4">
        <f>SUM(I12:M12)</f>
        <v>100</v>
      </c>
      <c r="O12" s="60">
        <v>1</v>
      </c>
      <c r="P12" s="5">
        <v>100</v>
      </c>
      <c r="Q12" s="6">
        <v>1</v>
      </c>
    </row>
    <row r="13" spans="1:17" ht="36" x14ac:dyDescent="0.25">
      <c r="A13" s="43">
        <v>2</v>
      </c>
      <c r="B13" s="2" t="s">
        <v>65</v>
      </c>
      <c r="C13" s="3">
        <v>8</v>
      </c>
      <c r="D13" s="34" t="s">
        <v>66</v>
      </c>
      <c r="E13" s="45" t="s">
        <v>67</v>
      </c>
      <c r="F13" s="3">
        <v>5</v>
      </c>
      <c r="G13" s="3">
        <v>5</v>
      </c>
      <c r="H13" s="2" t="s">
        <v>68</v>
      </c>
      <c r="I13" s="4">
        <v>69.25</v>
      </c>
      <c r="J13" s="4">
        <v>2.75</v>
      </c>
      <c r="K13" s="4">
        <v>9.5</v>
      </c>
      <c r="L13" s="4">
        <v>6</v>
      </c>
      <c r="M13" s="4">
        <v>6.25</v>
      </c>
      <c r="N13" s="4">
        <f t="shared" ref="N13:N21" si="0">SUM(I13:M13)</f>
        <v>93.75</v>
      </c>
      <c r="O13" s="3">
        <v>4</v>
      </c>
      <c r="P13" s="5">
        <v>93.75</v>
      </c>
      <c r="Q13" s="6">
        <v>1</v>
      </c>
    </row>
    <row r="14" spans="1:17" ht="33.75" x14ac:dyDescent="0.25">
      <c r="A14" s="43">
        <v>3</v>
      </c>
      <c r="B14" s="2" t="s">
        <v>69</v>
      </c>
      <c r="C14" s="3">
        <v>8</v>
      </c>
      <c r="D14" s="34" t="s">
        <v>70</v>
      </c>
      <c r="E14" s="45" t="s">
        <v>71</v>
      </c>
      <c r="F14" s="3">
        <v>5</v>
      </c>
      <c r="G14" s="3">
        <v>5</v>
      </c>
      <c r="H14" s="2" t="s">
        <v>72</v>
      </c>
      <c r="I14" s="4">
        <v>62</v>
      </c>
      <c r="J14" s="4">
        <v>0.5</v>
      </c>
      <c r="K14" s="4">
        <v>6.75</v>
      </c>
      <c r="L14" s="4">
        <v>3.25</v>
      </c>
      <c r="M14" s="4">
        <v>3.5</v>
      </c>
      <c r="N14" s="4">
        <f t="shared" si="0"/>
        <v>76</v>
      </c>
      <c r="O14" s="2" t="s">
        <v>172</v>
      </c>
      <c r="P14" s="5">
        <v>76</v>
      </c>
      <c r="Q14" s="6">
        <v>1</v>
      </c>
    </row>
    <row r="15" spans="1:17" ht="45" x14ac:dyDescent="0.25">
      <c r="A15" s="43">
        <v>4</v>
      </c>
      <c r="B15" s="2" t="s">
        <v>83</v>
      </c>
      <c r="C15" s="3">
        <v>10</v>
      </c>
      <c r="D15" s="34" t="s">
        <v>120</v>
      </c>
      <c r="E15" s="45" t="s">
        <v>84</v>
      </c>
      <c r="F15" s="3">
        <v>5</v>
      </c>
      <c r="G15" s="3">
        <v>5</v>
      </c>
      <c r="H15" s="2" t="s">
        <v>85</v>
      </c>
      <c r="I15" s="4">
        <v>61.5</v>
      </c>
      <c r="J15" s="4">
        <v>1.25</v>
      </c>
      <c r="K15" s="4">
        <v>10.5</v>
      </c>
      <c r="L15" s="4">
        <v>5.25</v>
      </c>
      <c r="M15" s="4">
        <v>3.5</v>
      </c>
      <c r="N15" s="4">
        <f t="shared" si="0"/>
        <v>82</v>
      </c>
      <c r="O15" s="3">
        <v>8</v>
      </c>
      <c r="P15" s="5">
        <v>82</v>
      </c>
      <c r="Q15" s="6">
        <v>1</v>
      </c>
    </row>
    <row r="16" spans="1:17" ht="33.75" x14ac:dyDescent="0.25">
      <c r="A16" s="43">
        <v>5</v>
      </c>
      <c r="B16" s="2" t="s">
        <v>86</v>
      </c>
      <c r="C16" s="3">
        <v>8</v>
      </c>
      <c r="D16" s="34" t="s">
        <v>111</v>
      </c>
      <c r="E16" s="45" t="s">
        <v>63</v>
      </c>
      <c r="F16" s="3">
        <v>5</v>
      </c>
      <c r="G16" s="3">
        <v>5</v>
      </c>
      <c r="H16" s="2" t="s">
        <v>87</v>
      </c>
      <c r="I16" s="4">
        <v>65.5</v>
      </c>
      <c r="J16" s="4">
        <v>0.25</v>
      </c>
      <c r="K16" s="4">
        <v>8.25</v>
      </c>
      <c r="L16" s="4">
        <v>6.75</v>
      </c>
      <c r="M16" s="4">
        <v>3.75</v>
      </c>
      <c r="N16" s="4">
        <f t="shared" si="0"/>
        <v>84.5</v>
      </c>
      <c r="O16" s="7">
        <v>7</v>
      </c>
      <c r="P16" s="5">
        <v>84.5</v>
      </c>
      <c r="Q16" s="6">
        <v>1</v>
      </c>
    </row>
    <row r="17" spans="1:17" ht="33.75" x14ac:dyDescent="0.25">
      <c r="A17" s="43">
        <v>6</v>
      </c>
      <c r="B17" s="2" t="s">
        <v>98</v>
      </c>
      <c r="C17" s="3">
        <v>8</v>
      </c>
      <c r="D17" s="34" t="s">
        <v>99</v>
      </c>
      <c r="E17" s="45" t="s">
        <v>123</v>
      </c>
      <c r="F17" s="3">
        <v>5</v>
      </c>
      <c r="G17" s="3">
        <v>5</v>
      </c>
      <c r="H17" s="2" t="s">
        <v>64</v>
      </c>
      <c r="I17" s="4">
        <v>75.25</v>
      </c>
      <c r="J17" s="4">
        <v>1</v>
      </c>
      <c r="K17" s="4">
        <v>9.5</v>
      </c>
      <c r="L17" s="4">
        <v>7.75</v>
      </c>
      <c r="M17" s="4">
        <v>5.5</v>
      </c>
      <c r="N17" s="4">
        <f t="shared" si="0"/>
        <v>99</v>
      </c>
      <c r="O17" s="61">
        <v>2</v>
      </c>
      <c r="P17" s="7">
        <v>99</v>
      </c>
      <c r="Q17" s="6">
        <v>1</v>
      </c>
    </row>
    <row r="18" spans="1:17" ht="60" x14ac:dyDescent="0.25">
      <c r="A18" s="43">
        <v>7</v>
      </c>
      <c r="B18" s="7" t="s">
        <v>91</v>
      </c>
      <c r="C18" s="3">
        <v>12</v>
      </c>
      <c r="D18" s="34" t="s">
        <v>110</v>
      </c>
      <c r="E18" s="49" t="s">
        <v>109</v>
      </c>
      <c r="F18" s="7" t="s">
        <v>107</v>
      </c>
      <c r="G18" s="3">
        <v>5</v>
      </c>
      <c r="H18" s="7" t="s">
        <v>108</v>
      </c>
      <c r="I18" s="4">
        <v>65.75</v>
      </c>
      <c r="J18" s="4">
        <v>1.5</v>
      </c>
      <c r="K18" s="4">
        <v>9.5</v>
      </c>
      <c r="L18" s="4">
        <v>3.5</v>
      </c>
      <c r="M18" s="4">
        <v>6.5</v>
      </c>
      <c r="N18" s="4">
        <f t="shared" si="0"/>
        <v>86.75</v>
      </c>
      <c r="O18" s="7">
        <v>6</v>
      </c>
      <c r="P18" s="5">
        <v>86.75</v>
      </c>
      <c r="Q18" s="6">
        <v>1</v>
      </c>
    </row>
    <row r="19" spans="1:17" ht="45" x14ac:dyDescent="0.25">
      <c r="A19" s="43">
        <v>8</v>
      </c>
      <c r="B19" s="7" t="s">
        <v>91</v>
      </c>
      <c r="C19" s="3">
        <v>10</v>
      </c>
      <c r="D19" s="34" t="s">
        <v>92</v>
      </c>
      <c r="E19" s="49" t="s">
        <v>93</v>
      </c>
      <c r="F19" s="7">
        <v>5</v>
      </c>
      <c r="G19" s="3">
        <v>5</v>
      </c>
      <c r="H19" s="7" t="s">
        <v>94</v>
      </c>
      <c r="I19" s="4">
        <v>75</v>
      </c>
      <c r="J19" s="4">
        <v>0.25</v>
      </c>
      <c r="K19" s="4">
        <v>4.5</v>
      </c>
      <c r="L19" s="4">
        <v>4.75</v>
      </c>
      <c r="M19" s="4">
        <v>5</v>
      </c>
      <c r="N19" s="4">
        <f t="shared" si="0"/>
        <v>89.5</v>
      </c>
      <c r="O19" s="7">
        <v>5</v>
      </c>
      <c r="P19" s="5">
        <v>89.5</v>
      </c>
      <c r="Q19" s="6">
        <v>1</v>
      </c>
    </row>
    <row r="20" spans="1:17" ht="45" x14ac:dyDescent="0.25">
      <c r="A20" s="43">
        <v>9</v>
      </c>
      <c r="B20" s="7" t="s">
        <v>137</v>
      </c>
      <c r="C20" s="3">
        <v>10</v>
      </c>
      <c r="D20" s="34" t="s">
        <v>138</v>
      </c>
      <c r="E20" s="49" t="s">
        <v>139</v>
      </c>
      <c r="F20" s="7">
        <v>5</v>
      </c>
      <c r="G20" s="3">
        <v>5</v>
      </c>
      <c r="H20" s="7" t="s">
        <v>140</v>
      </c>
      <c r="I20" s="4">
        <v>73.75</v>
      </c>
      <c r="J20" s="4">
        <v>1.75</v>
      </c>
      <c r="K20" s="4">
        <v>7</v>
      </c>
      <c r="L20" s="4">
        <v>7.75</v>
      </c>
      <c r="M20" s="4">
        <v>4.25</v>
      </c>
      <c r="N20" s="4">
        <f t="shared" si="0"/>
        <v>94.5</v>
      </c>
      <c r="O20" s="61">
        <v>3</v>
      </c>
      <c r="P20" s="5">
        <v>94.5</v>
      </c>
      <c r="Q20" s="6">
        <v>1</v>
      </c>
    </row>
    <row r="21" spans="1:17" ht="26.25" thickBot="1" x14ac:dyDescent="0.3">
      <c r="A21" s="51">
        <v>10</v>
      </c>
      <c r="B21" s="16" t="s">
        <v>159</v>
      </c>
      <c r="C21" s="52">
        <v>6</v>
      </c>
      <c r="D21" s="53" t="s">
        <v>162</v>
      </c>
      <c r="E21" s="54" t="s">
        <v>160</v>
      </c>
      <c r="F21" s="52">
        <v>5</v>
      </c>
      <c r="G21" s="52">
        <v>5</v>
      </c>
      <c r="H21" s="52" t="s">
        <v>161</v>
      </c>
      <c r="I21" s="55">
        <v>63</v>
      </c>
      <c r="J21" s="55">
        <v>0</v>
      </c>
      <c r="K21" s="55">
        <v>6.75</v>
      </c>
      <c r="L21" s="55">
        <v>3.5</v>
      </c>
      <c r="M21" s="55">
        <v>2.75</v>
      </c>
      <c r="N21" s="55">
        <f t="shared" si="0"/>
        <v>76</v>
      </c>
      <c r="O21" s="59" t="s">
        <v>172</v>
      </c>
      <c r="P21" s="56">
        <v>76</v>
      </c>
      <c r="Q21" s="57">
        <v>1</v>
      </c>
    </row>
    <row r="22" spans="1:17" ht="6.6" customHeight="1" x14ac:dyDescent="0.25">
      <c r="A22" s="22"/>
      <c r="B22" s="22"/>
      <c r="C22" s="23"/>
      <c r="D22" s="24"/>
      <c r="E22" s="25"/>
      <c r="F22" s="26"/>
      <c r="G22" s="26"/>
      <c r="H22" s="27"/>
      <c r="I22" s="28"/>
      <c r="J22" s="28"/>
      <c r="K22" s="28"/>
      <c r="L22" s="28"/>
      <c r="M22" s="28"/>
      <c r="N22" s="28"/>
      <c r="O22" s="25"/>
      <c r="P22" s="29"/>
      <c r="Q22" s="25"/>
    </row>
    <row r="23" spans="1:17" x14ac:dyDescent="0.25">
      <c r="A23" s="78" t="s">
        <v>177</v>
      </c>
      <c r="B23" s="78"/>
      <c r="C23" s="78"/>
      <c r="D23" s="78"/>
      <c r="E23" s="78"/>
      <c r="F23" s="78"/>
      <c r="G23" s="78"/>
      <c r="H23" s="78"/>
      <c r="I23" s="78"/>
      <c r="J23" s="78"/>
      <c r="K23" s="78"/>
      <c r="L23" s="78"/>
      <c r="M23" s="78"/>
      <c r="N23" s="78"/>
      <c r="O23" s="78"/>
      <c r="P23" s="78"/>
      <c r="Q23" s="78"/>
    </row>
    <row r="24" spans="1:17" x14ac:dyDescent="0.25">
      <c r="A24" s="78" t="s">
        <v>175</v>
      </c>
      <c r="B24" s="78"/>
      <c r="C24" s="78"/>
      <c r="D24" s="78"/>
      <c r="E24" s="78"/>
      <c r="F24" s="78"/>
      <c r="G24" s="78"/>
      <c r="H24" s="78"/>
      <c r="I24" s="78"/>
      <c r="J24" s="78"/>
      <c r="K24" s="78"/>
      <c r="L24" s="78"/>
      <c r="M24" s="78"/>
      <c r="N24" s="78"/>
      <c r="O24" s="78"/>
      <c r="P24" s="78"/>
      <c r="Q24" s="78"/>
    </row>
    <row r="25" spans="1:17" ht="7.9" customHeight="1" x14ac:dyDescent="0.25">
      <c r="A25" s="35"/>
      <c r="B25" s="35"/>
      <c r="C25" s="35"/>
      <c r="D25" s="35"/>
      <c r="E25" s="36"/>
      <c r="F25" s="37"/>
      <c r="G25" s="37"/>
      <c r="H25" s="38"/>
      <c r="I25" s="38"/>
      <c r="J25" s="39"/>
      <c r="K25" s="39"/>
      <c r="L25" s="39"/>
      <c r="M25" s="39"/>
      <c r="N25" s="39"/>
      <c r="O25" s="39"/>
      <c r="P25" s="39"/>
      <c r="Q25" s="39"/>
    </row>
    <row r="26" spans="1:17" x14ac:dyDescent="0.25">
      <c r="A26" s="67" t="s">
        <v>37</v>
      </c>
      <c r="B26" s="67"/>
      <c r="C26" s="67"/>
      <c r="D26" s="42" t="s">
        <v>38</v>
      </c>
      <c r="E26" s="40"/>
      <c r="F26" s="37"/>
      <c r="G26" s="37"/>
      <c r="H26" s="67" t="s">
        <v>23</v>
      </c>
      <c r="I26" s="67"/>
      <c r="J26" s="63" t="s">
        <v>39</v>
      </c>
      <c r="K26" s="63"/>
      <c r="L26" s="63"/>
      <c r="M26" s="63"/>
      <c r="N26" s="63"/>
      <c r="O26" s="63"/>
      <c r="P26" s="63"/>
      <c r="Q26" s="35"/>
    </row>
    <row r="27" spans="1:17" x14ac:dyDescent="0.25">
      <c r="A27" s="67" t="s">
        <v>34</v>
      </c>
      <c r="B27" s="67"/>
      <c r="C27" s="67"/>
      <c r="D27" s="42" t="s">
        <v>173</v>
      </c>
      <c r="E27" s="35"/>
      <c r="F27" s="37"/>
      <c r="G27" s="37"/>
      <c r="H27" s="67" t="s">
        <v>24</v>
      </c>
      <c r="I27" s="67"/>
      <c r="J27" s="63" t="s">
        <v>176</v>
      </c>
      <c r="K27" s="64"/>
      <c r="L27" s="64"/>
      <c r="M27" s="64"/>
      <c r="N27" s="64"/>
      <c r="O27" s="64"/>
      <c r="P27" s="64"/>
      <c r="Q27" s="35"/>
    </row>
    <row r="28" spans="1:17" x14ac:dyDescent="0.25">
      <c r="A28" s="41"/>
      <c r="B28" s="41"/>
      <c r="C28" s="41"/>
      <c r="D28" s="41"/>
      <c r="E28" s="41"/>
      <c r="F28" s="41"/>
      <c r="G28" s="41"/>
      <c r="H28" s="41"/>
      <c r="I28" s="41"/>
      <c r="J28" s="41"/>
      <c r="K28" s="41"/>
      <c r="L28" s="41"/>
      <c r="M28" s="41"/>
      <c r="N28" s="41"/>
      <c r="O28" s="41"/>
      <c r="P28" s="41"/>
      <c r="Q28" s="41"/>
    </row>
  </sheetData>
  <mergeCells count="33">
    <mergeCell ref="C1:Q1"/>
    <mergeCell ref="C2:Q2"/>
    <mergeCell ref="C3:Q3"/>
    <mergeCell ref="C4:Q4"/>
    <mergeCell ref="A4:B4"/>
    <mergeCell ref="I10:M10"/>
    <mergeCell ref="J26:P26"/>
    <mergeCell ref="A5:B5"/>
    <mergeCell ref="C5:Q5"/>
    <mergeCell ref="A6:B6"/>
    <mergeCell ref="C6:Q6"/>
    <mergeCell ref="A7:Q7"/>
    <mergeCell ref="N10:N11"/>
    <mergeCell ref="O10:O11"/>
    <mergeCell ref="H10:H11"/>
    <mergeCell ref="Q10:Q11"/>
    <mergeCell ref="A24:Q24"/>
    <mergeCell ref="J27:P27"/>
    <mergeCell ref="A8:F8"/>
    <mergeCell ref="A26:C26"/>
    <mergeCell ref="A27:C27"/>
    <mergeCell ref="H27:I27"/>
    <mergeCell ref="H26:I26"/>
    <mergeCell ref="A9:Q9"/>
    <mergeCell ref="D10:D11"/>
    <mergeCell ref="C10:C11"/>
    <mergeCell ref="B10:B11"/>
    <mergeCell ref="A10:A11"/>
    <mergeCell ref="F10:G10"/>
    <mergeCell ref="E10:E11"/>
    <mergeCell ref="G8:Q8"/>
    <mergeCell ref="A23:Q23"/>
    <mergeCell ref="P10:P11"/>
  </mergeCells>
  <printOptions horizontalCentered="1"/>
  <pageMargins left="0.31496062992125984" right="0.31496062992125984" top="0.31496062992125984" bottom="0.31496062992125984" header="0" footer="0"/>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7" zoomScale="87" zoomScaleNormal="87" workbookViewId="0">
      <selection activeCell="C5" sqref="C5:Q5"/>
    </sheetView>
  </sheetViews>
  <sheetFormatPr defaultRowHeight="15" x14ac:dyDescent="0.25"/>
  <cols>
    <col min="1" max="1" width="3.7109375" customWidth="1"/>
    <col min="2" max="2" width="13.85546875" customWidth="1"/>
    <col min="3" max="3" width="6.140625" customWidth="1"/>
    <col min="4" max="4" width="41" customWidth="1"/>
    <col min="5" max="5" width="15.5703125" customWidth="1"/>
    <col min="6" max="7" width="5.28515625" customWidth="1"/>
    <col min="8" max="8" width="11.140625" customWidth="1"/>
    <col min="9" max="13" width="7.7109375" customWidth="1"/>
    <col min="14" max="14" width="8.7109375" customWidth="1"/>
    <col min="15" max="15" width="5.7109375" customWidth="1"/>
    <col min="16" max="16" width="7.85546875" customWidth="1"/>
    <col min="17" max="17" width="7.42578125" customWidth="1"/>
  </cols>
  <sheetData>
    <row r="1" spans="1:17" ht="15.75" x14ac:dyDescent="0.25">
      <c r="A1" s="31"/>
      <c r="B1" s="32"/>
      <c r="C1" s="91" t="s">
        <v>26</v>
      </c>
      <c r="D1" s="92"/>
      <c r="E1" s="92"/>
      <c r="F1" s="92"/>
      <c r="G1" s="92"/>
      <c r="H1" s="92"/>
      <c r="I1" s="92"/>
      <c r="J1" s="92"/>
      <c r="K1" s="92"/>
      <c r="L1" s="92"/>
      <c r="M1" s="92"/>
      <c r="N1" s="92"/>
      <c r="O1" s="92"/>
      <c r="P1" s="92"/>
      <c r="Q1" s="93"/>
    </row>
    <row r="2" spans="1:17" ht="15.75" x14ac:dyDescent="0.25">
      <c r="A2" s="33"/>
      <c r="B2" s="30"/>
      <c r="C2" s="94" t="s">
        <v>27</v>
      </c>
      <c r="D2" s="95"/>
      <c r="E2" s="95"/>
      <c r="F2" s="95"/>
      <c r="G2" s="95"/>
      <c r="H2" s="95"/>
      <c r="I2" s="95"/>
      <c r="J2" s="95"/>
      <c r="K2" s="95"/>
      <c r="L2" s="95"/>
      <c r="M2" s="95"/>
      <c r="N2" s="95"/>
      <c r="O2" s="95"/>
      <c r="P2" s="95"/>
      <c r="Q2" s="96"/>
    </row>
    <row r="3" spans="1:17" ht="15.6" customHeight="1" x14ac:dyDescent="0.25">
      <c r="A3" s="33"/>
      <c r="B3" s="30"/>
      <c r="C3" s="97" t="s">
        <v>158</v>
      </c>
      <c r="D3" s="98"/>
      <c r="E3" s="98"/>
      <c r="F3" s="98"/>
      <c r="G3" s="98"/>
      <c r="H3" s="98"/>
      <c r="I3" s="98"/>
      <c r="J3" s="98"/>
      <c r="K3" s="98"/>
      <c r="L3" s="98"/>
      <c r="M3" s="98"/>
      <c r="N3" s="98"/>
      <c r="O3" s="98"/>
      <c r="P3" s="98"/>
      <c r="Q3" s="99"/>
    </row>
    <row r="4" spans="1:17" ht="30" customHeight="1" x14ac:dyDescent="0.25">
      <c r="A4" s="103"/>
      <c r="B4" s="104"/>
      <c r="C4" s="100" t="s">
        <v>179</v>
      </c>
      <c r="D4" s="101"/>
      <c r="E4" s="101"/>
      <c r="F4" s="101"/>
      <c r="G4" s="101"/>
      <c r="H4" s="101"/>
      <c r="I4" s="101"/>
      <c r="J4" s="101"/>
      <c r="K4" s="101"/>
      <c r="L4" s="101"/>
      <c r="M4" s="101"/>
      <c r="N4" s="101"/>
      <c r="O4" s="101"/>
      <c r="P4" s="101"/>
      <c r="Q4" s="102"/>
    </row>
    <row r="5" spans="1:17" ht="15.75" x14ac:dyDescent="0.25">
      <c r="A5" s="80" t="s">
        <v>28</v>
      </c>
      <c r="B5" s="81"/>
      <c r="C5" s="82" t="s">
        <v>181</v>
      </c>
      <c r="D5" s="83"/>
      <c r="E5" s="83"/>
      <c r="F5" s="83"/>
      <c r="G5" s="83"/>
      <c r="H5" s="83"/>
      <c r="I5" s="83"/>
      <c r="J5" s="83"/>
      <c r="K5" s="83"/>
      <c r="L5" s="83"/>
      <c r="M5" s="83"/>
      <c r="N5" s="83"/>
      <c r="O5" s="83"/>
      <c r="P5" s="83"/>
      <c r="Q5" s="84"/>
    </row>
    <row r="6" spans="1:17" ht="15.75" x14ac:dyDescent="0.25">
      <c r="A6" s="80" t="s">
        <v>3</v>
      </c>
      <c r="B6" s="81"/>
      <c r="C6" s="108" t="s">
        <v>35</v>
      </c>
      <c r="D6" s="109"/>
      <c r="E6" s="109"/>
      <c r="F6" s="109"/>
      <c r="G6" s="109"/>
      <c r="H6" s="109"/>
      <c r="I6" s="109"/>
      <c r="J6" s="109"/>
      <c r="K6" s="109"/>
      <c r="L6" s="109"/>
      <c r="M6" s="109"/>
      <c r="N6" s="109"/>
      <c r="O6" s="109"/>
      <c r="P6" s="109"/>
      <c r="Q6" s="110"/>
    </row>
    <row r="7" spans="1:17" ht="15.75" x14ac:dyDescent="0.25">
      <c r="A7" s="85" t="s">
        <v>36</v>
      </c>
      <c r="B7" s="86"/>
      <c r="C7" s="86"/>
      <c r="D7" s="86"/>
      <c r="E7" s="86"/>
      <c r="F7" s="86"/>
      <c r="G7" s="86"/>
      <c r="H7" s="86"/>
      <c r="I7" s="86"/>
      <c r="J7" s="86"/>
      <c r="K7" s="86"/>
      <c r="L7" s="86"/>
      <c r="M7" s="86"/>
      <c r="N7" s="86"/>
      <c r="O7" s="86"/>
      <c r="P7" s="86"/>
      <c r="Q7" s="90"/>
    </row>
    <row r="8" spans="1:17" ht="15.75" x14ac:dyDescent="0.25">
      <c r="A8" s="65" t="s">
        <v>29</v>
      </c>
      <c r="B8" s="66"/>
      <c r="C8" s="66"/>
      <c r="D8" s="66"/>
      <c r="E8" s="66"/>
      <c r="F8" s="66"/>
      <c r="G8" s="76" t="s">
        <v>174</v>
      </c>
      <c r="H8" s="76"/>
      <c r="I8" s="76"/>
      <c r="J8" s="76"/>
      <c r="K8" s="76"/>
      <c r="L8" s="76"/>
      <c r="M8" s="76"/>
      <c r="N8" s="76"/>
      <c r="O8" s="76"/>
      <c r="P8" s="76"/>
      <c r="Q8" s="77"/>
    </row>
    <row r="9" spans="1:17" ht="16.5" thickBot="1" x14ac:dyDescent="0.3">
      <c r="A9" s="68" t="s">
        <v>4</v>
      </c>
      <c r="B9" s="69"/>
      <c r="C9" s="69"/>
      <c r="D9" s="69"/>
      <c r="E9" s="69"/>
      <c r="F9" s="69"/>
      <c r="G9" s="69"/>
      <c r="H9" s="69"/>
      <c r="I9" s="69"/>
      <c r="J9" s="69"/>
      <c r="K9" s="69"/>
      <c r="L9" s="69"/>
      <c r="M9" s="69"/>
      <c r="N9" s="69"/>
      <c r="O9" s="69"/>
      <c r="P9" s="69"/>
      <c r="Q9" s="70"/>
    </row>
    <row r="10" spans="1:17" x14ac:dyDescent="0.25">
      <c r="A10" s="73" t="s">
        <v>5</v>
      </c>
      <c r="B10" s="71" t="s">
        <v>25</v>
      </c>
      <c r="C10" s="71" t="s">
        <v>6</v>
      </c>
      <c r="D10" s="71" t="s">
        <v>7</v>
      </c>
      <c r="E10" s="71" t="s">
        <v>30</v>
      </c>
      <c r="F10" s="75" t="s">
        <v>8</v>
      </c>
      <c r="G10" s="75"/>
      <c r="H10" s="75" t="s">
        <v>9</v>
      </c>
      <c r="I10" s="79" t="s">
        <v>10</v>
      </c>
      <c r="J10" s="79"/>
      <c r="K10" s="79"/>
      <c r="L10" s="79"/>
      <c r="M10" s="79"/>
      <c r="N10" s="71" t="s">
        <v>11</v>
      </c>
      <c r="O10" s="71" t="s">
        <v>12</v>
      </c>
      <c r="P10" s="71" t="s">
        <v>13</v>
      </c>
      <c r="Q10" s="106" t="s">
        <v>14</v>
      </c>
    </row>
    <row r="11" spans="1:17" ht="24" x14ac:dyDescent="0.25">
      <c r="A11" s="74"/>
      <c r="B11" s="72"/>
      <c r="C11" s="72"/>
      <c r="D11" s="72"/>
      <c r="E11" s="72"/>
      <c r="F11" s="50" t="s">
        <v>15</v>
      </c>
      <c r="G11" s="50" t="s">
        <v>16</v>
      </c>
      <c r="H11" s="105"/>
      <c r="I11" s="50" t="s">
        <v>17</v>
      </c>
      <c r="J11" s="50" t="s">
        <v>0</v>
      </c>
      <c r="K11" s="50" t="s">
        <v>18</v>
      </c>
      <c r="L11" s="50" t="s">
        <v>19</v>
      </c>
      <c r="M11" s="50" t="s">
        <v>20</v>
      </c>
      <c r="N11" s="72"/>
      <c r="O11" s="72"/>
      <c r="P11" s="72"/>
      <c r="Q11" s="107"/>
    </row>
    <row r="12" spans="1:17" ht="33.75" x14ac:dyDescent="0.25">
      <c r="A12" s="1">
        <v>1</v>
      </c>
      <c r="B12" s="2" t="s">
        <v>41</v>
      </c>
      <c r="C12" s="3">
        <v>8</v>
      </c>
      <c r="D12" s="34" t="s">
        <v>42</v>
      </c>
      <c r="E12" s="45" t="s">
        <v>102</v>
      </c>
      <c r="F12" s="3">
        <v>4</v>
      </c>
      <c r="G12" s="3">
        <v>4</v>
      </c>
      <c r="H12" s="2" t="s">
        <v>43</v>
      </c>
      <c r="I12" s="4">
        <v>44</v>
      </c>
      <c r="J12" s="4">
        <v>0.33</v>
      </c>
      <c r="K12" s="4">
        <v>4.33</v>
      </c>
      <c r="L12" s="4">
        <v>4.33</v>
      </c>
      <c r="M12" s="4">
        <v>2.67</v>
      </c>
      <c r="N12" s="4">
        <f>SUM(I12:M12)</f>
        <v>55.66</v>
      </c>
      <c r="O12" s="3">
        <v>5</v>
      </c>
      <c r="P12" s="5">
        <f>N12*P16/N16</f>
        <v>94.869609681268102</v>
      </c>
      <c r="Q12" s="6">
        <v>1</v>
      </c>
    </row>
    <row r="13" spans="1:17" ht="33.75" x14ac:dyDescent="0.25">
      <c r="A13" s="1">
        <v>2</v>
      </c>
      <c r="B13" s="2" t="s">
        <v>44</v>
      </c>
      <c r="C13" s="3">
        <v>8</v>
      </c>
      <c r="D13" s="34" t="s">
        <v>45</v>
      </c>
      <c r="E13" s="45" t="s">
        <v>46</v>
      </c>
      <c r="F13" s="3">
        <v>4</v>
      </c>
      <c r="G13" s="3">
        <v>4</v>
      </c>
      <c r="H13" s="2" t="s">
        <v>47</v>
      </c>
      <c r="I13" s="4">
        <v>38.67</v>
      </c>
      <c r="J13" s="4">
        <v>0</v>
      </c>
      <c r="K13" s="4">
        <v>3.33</v>
      </c>
      <c r="L13" s="4">
        <v>1</v>
      </c>
      <c r="M13" s="4">
        <v>2</v>
      </c>
      <c r="N13" s="4">
        <f t="shared" ref="N13:N22" si="0">SUM(I13:M13)</f>
        <v>45</v>
      </c>
      <c r="O13" s="3">
        <v>10</v>
      </c>
      <c r="P13" s="5">
        <f>N13*P16/N16</f>
        <v>76.700187489347201</v>
      </c>
      <c r="Q13" s="6">
        <v>1</v>
      </c>
    </row>
    <row r="14" spans="1:17" ht="45" x14ac:dyDescent="0.25">
      <c r="A14" s="1">
        <v>3</v>
      </c>
      <c r="B14" s="2" t="s">
        <v>48</v>
      </c>
      <c r="C14" s="3">
        <v>10</v>
      </c>
      <c r="D14" s="34" t="s">
        <v>51</v>
      </c>
      <c r="E14" s="45" t="s">
        <v>49</v>
      </c>
      <c r="F14" s="3">
        <v>4</v>
      </c>
      <c r="G14" s="3">
        <v>4</v>
      </c>
      <c r="H14" s="2" t="s">
        <v>50</v>
      </c>
      <c r="I14" s="4">
        <v>41.33</v>
      </c>
      <c r="J14" s="4">
        <v>0</v>
      </c>
      <c r="K14" s="4">
        <v>3.33</v>
      </c>
      <c r="L14" s="4">
        <v>4.33</v>
      </c>
      <c r="M14" s="4">
        <v>2.67</v>
      </c>
      <c r="N14" s="4">
        <f t="shared" si="0"/>
        <v>51.66</v>
      </c>
      <c r="O14" s="3">
        <v>7</v>
      </c>
      <c r="P14" s="5">
        <f>N14*P16/N16</f>
        <v>88.051815237770583</v>
      </c>
      <c r="Q14" s="6">
        <v>1</v>
      </c>
    </row>
    <row r="15" spans="1:17" ht="38.25" x14ac:dyDescent="0.25">
      <c r="A15" s="1">
        <v>4</v>
      </c>
      <c r="B15" s="2" t="s">
        <v>61</v>
      </c>
      <c r="C15" s="3">
        <v>9</v>
      </c>
      <c r="D15" s="34" t="s">
        <v>62</v>
      </c>
      <c r="E15" s="45" t="s">
        <v>63</v>
      </c>
      <c r="F15" s="3">
        <v>4</v>
      </c>
      <c r="G15" s="3">
        <v>4</v>
      </c>
      <c r="H15" s="2" t="s">
        <v>64</v>
      </c>
      <c r="I15" s="4">
        <v>45</v>
      </c>
      <c r="J15" s="4">
        <v>0.33</v>
      </c>
      <c r="K15" s="4">
        <v>4</v>
      </c>
      <c r="L15" s="4">
        <v>4.33</v>
      </c>
      <c r="M15" s="4">
        <v>3.33</v>
      </c>
      <c r="N15" s="4">
        <f t="shared" si="0"/>
        <v>56.989999999999995</v>
      </c>
      <c r="O15" s="60">
        <v>3</v>
      </c>
      <c r="P15" s="5">
        <f>N15*P16/N16</f>
        <v>97.136526333731027</v>
      </c>
      <c r="Q15" s="6">
        <v>1</v>
      </c>
    </row>
    <row r="16" spans="1:17" ht="34.5" customHeight="1" x14ac:dyDescent="0.25">
      <c r="A16" s="1">
        <v>5</v>
      </c>
      <c r="B16" s="2" t="s">
        <v>75</v>
      </c>
      <c r="C16" s="3">
        <v>5</v>
      </c>
      <c r="D16" s="34" t="s">
        <v>76</v>
      </c>
      <c r="E16" s="45" t="s">
        <v>78</v>
      </c>
      <c r="F16" s="3">
        <v>4</v>
      </c>
      <c r="G16" s="3">
        <v>4</v>
      </c>
      <c r="H16" s="2" t="s">
        <v>77</v>
      </c>
      <c r="I16" s="4">
        <v>42.33</v>
      </c>
      <c r="J16" s="4">
        <v>3.67</v>
      </c>
      <c r="K16" s="4">
        <v>4.67</v>
      </c>
      <c r="L16" s="4">
        <v>4.33</v>
      </c>
      <c r="M16" s="4">
        <v>3.67</v>
      </c>
      <c r="N16" s="4">
        <f t="shared" si="0"/>
        <v>58.67</v>
      </c>
      <c r="O16" s="61">
        <v>1</v>
      </c>
      <c r="P16" s="5">
        <v>100</v>
      </c>
      <c r="Q16" s="6">
        <v>1</v>
      </c>
    </row>
    <row r="17" spans="1:17" ht="51" customHeight="1" x14ac:dyDescent="0.25">
      <c r="A17" s="1">
        <v>6</v>
      </c>
      <c r="B17" s="2" t="s">
        <v>143</v>
      </c>
      <c r="C17" s="3">
        <v>12</v>
      </c>
      <c r="D17" s="34" t="s">
        <v>142</v>
      </c>
      <c r="E17" s="45" t="s">
        <v>63</v>
      </c>
      <c r="F17" s="3">
        <v>4</v>
      </c>
      <c r="G17" s="3">
        <v>4</v>
      </c>
      <c r="H17" s="2" t="s">
        <v>141</v>
      </c>
      <c r="I17" s="4">
        <v>45</v>
      </c>
      <c r="J17" s="4">
        <v>0.33</v>
      </c>
      <c r="K17" s="4">
        <v>4</v>
      </c>
      <c r="L17" s="4">
        <v>3.33</v>
      </c>
      <c r="M17" s="4">
        <v>2</v>
      </c>
      <c r="N17" s="4">
        <f t="shared" si="0"/>
        <v>54.66</v>
      </c>
      <c r="O17" s="7">
        <v>6</v>
      </c>
      <c r="P17" s="5">
        <f>N17*P16/N16</f>
        <v>93.165161070393722</v>
      </c>
      <c r="Q17" s="6">
        <v>1</v>
      </c>
    </row>
    <row r="18" spans="1:17" ht="45" x14ac:dyDescent="0.25">
      <c r="A18" s="1">
        <v>7</v>
      </c>
      <c r="B18" s="7" t="s">
        <v>112</v>
      </c>
      <c r="C18" s="3">
        <v>11</v>
      </c>
      <c r="D18" s="34" t="s">
        <v>114</v>
      </c>
      <c r="E18" s="49" t="s">
        <v>59</v>
      </c>
      <c r="F18" s="7">
        <v>4</v>
      </c>
      <c r="G18" s="3">
        <v>4</v>
      </c>
      <c r="H18" s="7" t="s">
        <v>113</v>
      </c>
      <c r="I18" s="4">
        <v>38</v>
      </c>
      <c r="J18" s="4">
        <v>0.67</v>
      </c>
      <c r="K18" s="4">
        <v>3.67</v>
      </c>
      <c r="L18" s="4">
        <v>4</v>
      </c>
      <c r="M18" s="4">
        <v>0.67</v>
      </c>
      <c r="N18" s="4">
        <f t="shared" si="0"/>
        <v>47.010000000000005</v>
      </c>
      <c r="O18" s="7">
        <v>9</v>
      </c>
      <c r="P18" s="5">
        <f>N18*P16/N16</f>
        <v>80.126129197204719</v>
      </c>
      <c r="Q18" s="6">
        <v>1</v>
      </c>
    </row>
    <row r="19" spans="1:17" ht="45" x14ac:dyDescent="0.25">
      <c r="A19" s="1">
        <v>8</v>
      </c>
      <c r="B19" s="7" t="s">
        <v>115</v>
      </c>
      <c r="C19" s="3">
        <v>12</v>
      </c>
      <c r="D19" s="34" t="s">
        <v>119</v>
      </c>
      <c r="E19" s="49" t="s">
        <v>116</v>
      </c>
      <c r="F19" s="2" t="s">
        <v>117</v>
      </c>
      <c r="G19" s="3">
        <v>4</v>
      </c>
      <c r="H19" s="7" t="s">
        <v>118</v>
      </c>
      <c r="I19" s="4">
        <v>44.67</v>
      </c>
      <c r="J19" s="4">
        <v>0</v>
      </c>
      <c r="K19" s="4">
        <v>3</v>
      </c>
      <c r="L19" s="4">
        <v>0.67</v>
      </c>
      <c r="M19" s="4">
        <v>0.67</v>
      </c>
      <c r="N19" s="4">
        <f t="shared" si="0"/>
        <v>49.010000000000005</v>
      </c>
      <c r="O19" s="7">
        <v>8</v>
      </c>
      <c r="P19" s="5">
        <f>N19*P16/N16</f>
        <v>83.535026418953478</v>
      </c>
      <c r="Q19" s="6">
        <v>1</v>
      </c>
    </row>
    <row r="20" spans="1:17" ht="33.75" x14ac:dyDescent="0.25">
      <c r="A20" s="1">
        <v>9</v>
      </c>
      <c r="B20" s="7" t="s">
        <v>100</v>
      </c>
      <c r="C20" s="3">
        <v>8</v>
      </c>
      <c r="D20" s="34" t="s">
        <v>103</v>
      </c>
      <c r="E20" s="49" t="s">
        <v>102</v>
      </c>
      <c r="F20" s="7">
        <v>4</v>
      </c>
      <c r="G20" s="3">
        <v>4</v>
      </c>
      <c r="H20" s="7" t="s">
        <v>101</v>
      </c>
      <c r="I20" s="4">
        <v>44.67</v>
      </c>
      <c r="J20" s="4">
        <v>0.33</v>
      </c>
      <c r="K20" s="4">
        <v>4.33</v>
      </c>
      <c r="L20" s="4">
        <v>4.33</v>
      </c>
      <c r="M20" s="4">
        <v>2.33</v>
      </c>
      <c r="N20" s="4">
        <f t="shared" si="0"/>
        <v>55.989999999999995</v>
      </c>
      <c r="O20" s="7">
        <v>4</v>
      </c>
      <c r="P20" s="5">
        <f>N20*P16/N16</f>
        <v>95.432077722856633</v>
      </c>
      <c r="Q20" s="6">
        <v>1</v>
      </c>
    </row>
    <row r="21" spans="1:17" ht="52.5" customHeight="1" x14ac:dyDescent="0.25">
      <c r="A21" s="1">
        <v>10</v>
      </c>
      <c r="B21" s="7" t="s">
        <v>88</v>
      </c>
      <c r="C21" s="3">
        <v>14</v>
      </c>
      <c r="D21" s="34" t="s">
        <v>89</v>
      </c>
      <c r="E21" s="49" t="s">
        <v>169</v>
      </c>
      <c r="F21" s="7">
        <v>4</v>
      </c>
      <c r="G21" s="7">
        <v>4</v>
      </c>
      <c r="H21" s="7" t="s">
        <v>90</v>
      </c>
      <c r="I21" s="4">
        <v>44.33</v>
      </c>
      <c r="J21" s="4">
        <v>1.67</v>
      </c>
      <c r="K21" s="4">
        <v>5</v>
      </c>
      <c r="L21" s="4">
        <v>3.67</v>
      </c>
      <c r="M21" s="4">
        <v>3.67</v>
      </c>
      <c r="N21" s="4">
        <f t="shared" si="0"/>
        <v>58.34</v>
      </c>
      <c r="O21" s="61">
        <v>2</v>
      </c>
      <c r="P21" s="5">
        <f>N21*P16/N16</f>
        <v>99.437531958411455</v>
      </c>
      <c r="Q21" s="6">
        <v>1</v>
      </c>
    </row>
    <row r="22" spans="1:17" s="48" customFormat="1" ht="39" thickBot="1" x14ac:dyDescent="0.3">
      <c r="A22" s="15">
        <v>11</v>
      </c>
      <c r="B22" s="52" t="s">
        <v>128</v>
      </c>
      <c r="C22" s="58">
        <v>9</v>
      </c>
      <c r="D22" s="44" t="s">
        <v>129</v>
      </c>
      <c r="E22" s="54" t="s">
        <v>46</v>
      </c>
      <c r="F22" s="52">
        <v>3</v>
      </c>
      <c r="G22" s="58">
        <v>4</v>
      </c>
      <c r="H22" s="52" t="s">
        <v>130</v>
      </c>
      <c r="I22" s="19">
        <v>38.33</v>
      </c>
      <c r="J22" s="19">
        <v>0</v>
      </c>
      <c r="K22" s="19">
        <v>0.33</v>
      </c>
      <c r="L22" s="19">
        <v>0.33</v>
      </c>
      <c r="M22" s="19">
        <v>1</v>
      </c>
      <c r="N22" s="55">
        <f t="shared" si="0"/>
        <v>39.989999999999995</v>
      </c>
      <c r="O22" s="16">
        <v>11</v>
      </c>
      <c r="P22" s="20">
        <f>N22*P16/N16</f>
        <v>68.160899948866529</v>
      </c>
      <c r="Q22" s="21">
        <v>1</v>
      </c>
    </row>
    <row r="23" spans="1:17" ht="7.9" customHeight="1" x14ac:dyDescent="0.25">
      <c r="A23" s="22"/>
      <c r="B23" s="22"/>
      <c r="C23" s="23"/>
      <c r="D23" s="24"/>
      <c r="E23" s="25"/>
      <c r="F23" s="26"/>
      <c r="G23" s="26"/>
      <c r="H23" s="27"/>
      <c r="I23" s="28"/>
      <c r="J23" s="28"/>
      <c r="K23" s="28"/>
      <c r="L23" s="28"/>
      <c r="M23" s="28"/>
      <c r="N23" s="28"/>
      <c r="O23" s="25"/>
      <c r="P23" s="29"/>
      <c r="Q23" s="25"/>
    </row>
    <row r="24" spans="1:17" x14ac:dyDescent="0.25">
      <c r="A24" s="78" t="s">
        <v>170</v>
      </c>
      <c r="B24" s="78"/>
      <c r="C24" s="78"/>
      <c r="D24" s="78"/>
      <c r="E24" s="78"/>
      <c r="F24" s="78"/>
      <c r="G24" s="78"/>
      <c r="H24" s="78"/>
      <c r="I24" s="78"/>
      <c r="J24" s="78"/>
      <c r="K24" s="78"/>
      <c r="L24" s="78"/>
      <c r="M24" s="78"/>
      <c r="N24" s="78"/>
      <c r="O24" s="78"/>
      <c r="P24" s="78"/>
      <c r="Q24" s="78"/>
    </row>
    <row r="25" spans="1:17" ht="6.6" customHeight="1" x14ac:dyDescent="0.25">
      <c r="A25" s="35"/>
      <c r="B25" s="35"/>
      <c r="C25" s="35"/>
      <c r="D25" s="35"/>
      <c r="E25" s="36"/>
      <c r="F25" s="37"/>
      <c r="G25" s="37"/>
      <c r="H25" s="38"/>
      <c r="I25" s="38"/>
      <c r="J25" s="39"/>
      <c r="K25" s="39"/>
      <c r="L25" s="39"/>
      <c r="M25" s="39"/>
      <c r="N25" s="39"/>
      <c r="O25" s="39"/>
      <c r="P25" s="39"/>
      <c r="Q25" s="39"/>
    </row>
    <row r="26" spans="1:17" x14ac:dyDescent="0.25">
      <c r="A26" s="67" t="s">
        <v>37</v>
      </c>
      <c r="B26" s="67"/>
      <c r="C26" s="67"/>
      <c r="D26" s="42" t="s">
        <v>38</v>
      </c>
      <c r="E26" s="40"/>
      <c r="F26" s="37"/>
      <c r="G26" s="37"/>
      <c r="H26" s="67" t="s">
        <v>23</v>
      </c>
      <c r="I26" s="67"/>
      <c r="J26" s="63" t="s">
        <v>39</v>
      </c>
      <c r="K26" s="63"/>
      <c r="L26" s="63"/>
      <c r="M26" s="63"/>
      <c r="N26" s="63"/>
      <c r="O26" s="63"/>
      <c r="P26" s="63"/>
      <c r="Q26" s="35"/>
    </row>
    <row r="27" spans="1:17" x14ac:dyDescent="0.25">
      <c r="A27" s="67" t="s">
        <v>34</v>
      </c>
      <c r="B27" s="67"/>
      <c r="C27" s="67"/>
      <c r="D27" s="42" t="s">
        <v>173</v>
      </c>
      <c r="E27" s="35"/>
      <c r="F27" s="37"/>
      <c r="G27" s="37"/>
      <c r="H27" s="67" t="s">
        <v>24</v>
      </c>
      <c r="I27" s="67"/>
      <c r="J27" s="63" t="s">
        <v>176</v>
      </c>
      <c r="K27" s="64"/>
      <c r="L27" s="64"/>
      <c r="M27" s="64"/>
      <c r="N27" s="64"/>
      <c r="O27" s="64"/>
      <c r="P27" s="64"/>
      <c r="Q27" s="35"/>
    </row>
    <row r="28" spans="1:17" x14ac:dyDescent="0.25">
      <c r="A28" s="41"/>
      <c r="B28" s="41"/>
      <c r="C28" s="41"/>
      <c r="D28" s="41"/>
      <c r="E28" s="41"/>
      <c r="F28" s="41"/>
      <c r="G28" s="41"/>
      <c r="H28" s="41"/>
      <c r="I28" s="41"/>
      <c r="J28" s="41"/>
      <c r="K28" s="41"/>
      <c r="L28" s="41"/>
      <c r="M28" s="41"/>
      <c r="N28" s="41"/>
      <c r="O28" s="41"/>
      <c r="P28" s="41"/>
      <c r="Q28" s="41"/>
    </row>
  </sheetData>
  <mergeCells count="32">
    <mergeCell ref="A9:Q9"/>
    <mergeCell ref="C1:Q1"/>
    <mergeCell ref="C2:Q2"/>
    <mergeCell ref="C3:Q3"/>
    <mergeCell ref="A4:B4"/>
    <mergeCell ref="C4:Q4"/>
    <mergeCell ref="A5:B5"/>
    <mergeCell ref="C5:Q5"/>
    <mergeCell ref="A6:B6"/>
    <mergeCell ref="C6:Q6"/>
    <mergeCell ref="A7:Q7"/>
    <mergeCell ref="A8:F8"/>
    <mergeCell ref="G8:Q8"/>
    <mergeCell ref="Q10:Q11"/>
    <mergeCell ref="A10:A11"/>
    <mergeCell ref="B10:B11"/>
    <mergeCell ref="C10:C11"/>
    <mergeCell ref="D10:D11"/>
    <mergeCell ref="E10:E11"/>
    <mergeCell ref="F10:G10"/>
    <mergeCell ref="H10:H11"/>
    <mergeCell ref="I10:M10"/>
    <mergeCell ref="N10:N11"/>
    <mergeCell ref="O10:O11"/>
    <mergeCell ref="P10:P11"/>
    <mergeCell ref="J26:P26"/>
    <mergeCell ref="A24:Q24"/>
    <mergeCell ref="A26:C26"/>
    <mergeCell ref="H26:I26"/>
    <mergeCell ref="A27:C27"/>
    <mergeCell ref="H27:I27"/>
    <mergeCell ref="J27:P27"/>
  </mergeCells>
  <printOptions horizontalCentered="1"/>
  <pageMargins left="0.31496062992125984" right="0.31496062992125984" top="0.31496062992125984" bottom="0.31496062992125984" header="0" footer="0"/>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4" zoomScale="88" zoomScaleNormal="88" workbookViewId="0">
      <selection activeCell="C6" sqref="C6:Q6"/>
    </sheetView>
  </sheetViews>
  <sheetFormatPr defaultRowHeight="15" x14ac:dyDescent="0.25"/>
  <cols>
    <col min="1" max="1" width="3.7109375" customWidth="1"/>
    <col min="2" max="2" width="13.85546875" customWidth="1"/>
    <col min="3" max="3" width="6.140625" customWidth="1"/>
    <col min="4" max="4" width="39.28515625" customWidth="1"/>
    <col min="5" max="5" width="13.42578125" customWidth="1"/>
    <col min="6" max="7" width="4.7109375" customWidth="1"/>
    <col min="8" max="8" width="11.28515625" customWidth="1"/>
    <col min="9" max="13" width="7.7109375" customWidth="1"/>
    <col min="14" max="14" width="8.7109375" customWidth="1"/>
    <col min="15" max="15" width="5.7109375" customWidth="1"/>
    <col min="16" max="16" width="7.85546875" customWidth="1"/>
    <col min="17" max="17" width="7.42578125" customWidth="1"/>
  </cols>
  <sheetData>
    <row r="1" spans="1:17" ht="15.75" x14ac:dyDescent="0.25">
      <c r="A1" s="31"/>
      <c r="B1" s="32"/>
      <c r="C1" s="91" t="s">
        <v>26</v>
      </c>
      <c r="D1" s="92"/>
      <c r="E1" s="92"/>
      <c r="F1" s="92"/>
      <c r="G1" s="92"/>
      <c r="H1" s="92"/>
      <c r="I1" s="92"/>
      <c r="J1" s="92"/>
      <c r="K1" s="92"/>
      <c r="L1" s="92"/>
      <c r="M1" s="92"/>
      <c r="N1" s="92"/>
      <c r="O1" s="92"/>
      <c r="P1" s="92"/>
      <c r="Q1" s="93"/>
    </row>
    <row r="2" spans="1:17" ht="15.75" x14ac:dyDescent="0.25">
      <c r="A2" s="33"/>
      <c r="B2" s="30"/>
      <c r="C2" s="94" t="s">
        <v>27</v>
      </c>
      <c r="D2" s="95"/>
      <c r="E2" s="95"/>
      <c r="F2" s="95"/>
      <c r="G2" s="95"/>
      <c r="H2" s="95"/>
      <c r="I2" s="95"/>
      <c r="J2" s="95"/>
      <c r="K2" s="95"/>
      <c r="L2" s="95"/>
      <c r="M2" s="95"/>
      <c r="N2" s="95"/>
      <c r="O2" s="95"/>
      <c r="P2" s="95"/>
      <c r="Q2" s="96"/>
    </row>
    <row r="3" spans="1:17" ht="15.75" x14ac:dyDescent="0.25">
      <c r="A3" s="33"/>
      <c r="B3" s="30"/>
      <c r="C3" s="97" t="s">
        <v>158</v>
      </c>
      <c r="D3" s="98"/>
      <c r="E3" s="98"/>
      <c r="F3" s="98"/>
      <c r="G3" s="98"/>
      <c r="H3" s="98"/>
      <c r="I3" s="98"/>
      <c r="J3" s="98"/>
      <c r="K3" s="98"/>
      <c r="L3" s="98"/>
      <c r="M3" s="98"/>
      <c r="N3" s="98"/>
      <c r="O3" s="98"/>
      <c r="P3" s="98"/>
      <c r="Q3" s="99"/>
    </row>
    <row r="4" spans="1:17" ht="30" customHeight="1" x14ac:dyDescent="0.25">
      <c r="A4" s="103"/>
      <c r="B4" s="104"/>
      <c r="C4" s="100" t="s">
        <v>179</v>
      </c>
      <c r="D4" s="101"/>
      <c r="E4" s="101"/>
      <c r="F4" s="101"/>
      <c r="G4" s="101"/>
      <c r="H4" s="101"/>
      <c r="I4" s="101"/>
      <c r="J4" s="101"/>
      <c r="K4" s="101"/>
      <c r="L4" s="101"/>
      <c r="M4" s="101"/>
      <c r="N4" s="101"/>
      <c r="O4" s="101"/>
      <c r="P4" s="101"/>
      <c r="Q4" s="102"/>
    </row>
    <row r="5" spans="1:17" ht="15.75" x14ac:dyDescent="0.25">
      <c r="A5" s="80" t="s">
        <v>28</v>
      </c>
      <c r="B5" s="81"/>
      <c r="C5" s="82" t="s">
        <v>181</v>
      </c>
      <c r="D5" s="83"/>
      <c r="E5" s="83"/>
      <c r="F5" s="83"/>
      <c r="G5" s="83"/>
      <c r="H5" s="83"/>
      <c r="I5" s="83"/>
      <c r="J5" s="83"/>
      <c r="K5" s="83"/>
      <c r="L5" s="83"/>
      <c r="M5" s="83"/>
      <c r="N5" s="83"/>
      <c r="O5" s="83"/>
      <c r="P5" s="83"/>
      <c r="Q5" s="84"/>
    </row>
    <row r="6" spans="1:17" ht="15.75" x14ac:dyDescent="0.25">
      <c r="A6" s="80" t="s">
        <v>3</v>
      </c>
      <c r="B6" s="81"/>
      <c r="C6" s="108" t="s">
        <v>180</v>
      </c>
      <c r="D6" s="109"/>
      <c r="E6" s="109"/>
      <c r="F6" s="109"/>
      <c r="G6" s="109"/>
      <c r="H6" s="109"/>
      <c r="I6" s="109"/>
      <c r="J6" s="109"/>
      <c r="K6" s="109"/>
      <c r="L6" s="109"/>
      <c r="M6" s="109"/>
      <c r="N6" s="109"/>
      <c r="O6" s="109"/>
      <c r="P6" s="109"/>
      <c r="Q6" s="110"/>
    </row>
    <row r="7" spans="1:17" ht="15.75" x14ac:dyDescent="0.25">
      <c r="A7" s="85" t="s">
        <v>40</v>
      </c>
      <c r="B7" s="86"/>
      <c r="C7" s="86"/>
      <c r="D7" s="86"/>
      <c r="E7" s="86"/>
      <c r="F7" s="86"/>
      <c r="G7" s="86"/>
      <c r="H7" s="86"/>
      <c r="I7" s="86"/>
      <c r="J7" s="86"/>
      <c r="K7" s="86"/>
      <c r="L7" s="86"/>
      <c r="M7" s="86"/>
      <c r="N7" s="86"/>
      <c r="O7" s="86"/>
      <c r="P7" s="86"/>
      <c r="Q7" s="90"/>
    </row>
    <row r="8" spans="1:17" ht="15.75" x14ac:dyDescent="0.25">
      <c r="A8" s="65" t="s">
        <v>29</v>
      </c>
      <c r="B8" s="66"/>
      <c r="C8" s="66"/>
      <c r="D8" s="66"/>
      <c r="E8" s="66"/>
      <c r="F8" s="66"/>
      <c r="G8" s="76" t="s">
        <v>174</v>
      </c>
      <c r="H8" s="76"/>
      <c r="I8" s="76"/>
      <c r="J8" s="76"/>
      <c r="K8" s="76"/>
      <c r="L8" s="76"/>
      <c r="M8" s="76"/>
      <c r="N8" s="76"/>
      <c r="O8" s="76"/>
      <c r="P8" s="76"/>
      <c r="Q8" s="77"/>
    </row>
    <row r="9" spans="1:17" ht="16.5" thickBot="1" x14ac:dyDescent="0.3">
      <c r="A9" s="68" t="s">
        <v>4</v>
      </c>
      <c r="B9" s="69"/>
      <c r="C9" s="69"/>
      <c r="D9" s="69"/>
      <c r="E9" s="69"/>
      <c r="F9" s="69"/>
      <c r="G9" s="69"/>
      <c r="H9" s="69"/>
      <c r="I9" s="69"/>
      <c r="J9" s="69"/>
      <c r="K9" s="69"/>
      <c r="L9" s="69"/>
      <c r="M9" s="69"/>
      <c r="N9" s="69"/>
      <c r="O9" s="69"/>
      <c r="P9" s="69"/>
      <c r="Q9" s="70"/>
    </row>
    <row r="10" spans="1:17" x14ac:dyDescent="0.25">
      <c r="A10" s="73" t="s">
        <v>5</v>
      </c>
      <c r="B10" s="71" t="s">
        <v>25</v>
      </c>
      <c r="C10" s="71" t="s">
        <v>6</v>
      </c>
      <c r="D10" s="71" t="s">
        <v>7</v>
      </c>
      <c r="E10" s="71" t="s">
        <v>30</v>
      </c>
      <c r="F10" s="75" t="s">
        <v>8</v>
      </c>
      <c r="G10" s="75"/>
      <c r="H10" s="75" t="s">
        <v>9</v>
      </c>
      <c r="I10" s="79" t="s">
        <v>10</v>
      </c>
      <c r="J10" s="79"/>
      <c r="K10" s="79"/>
      <c r="L10" s="79"/>
      <c r="M10" s="79"/>
      <c r="N10" s="71" t="s">
        <v>11</v>
      </c>
      <c r="O10" s="71" t="s">
        <v>12</v>
      </c>
      <c r="P10" s="71" t="s">
        <v>13</v>
      </c>
      <c r="Q10" s="106" t="s">
        <v>14</v>
      </c>
    </row>
    <row r="11" spans="1:17" ht="24" x14ac:dyDescent="0.25">
      <c r="A11" s="74"/>
      <c r="B11" s="72"/>
      <c r="C11" s="72"/>
      <c r="D11" s="72"/>
      <c r="E11" s="72"/>
      <c r="F11" s="50" t="s">
        <v>15</v>
      </c>
      <c r="G11" s="50" t="s">
        <v>16</v>
      </c>
      <c r="H11" s="105"/>
      <c r="I11" s="50" t="s">
        <v>17</v>
      </c>
      <c r="J11" s="50" t="s">
        <v>0</v>
      </c>
      <c r="K11" s="50" t="s">
        <v>18</v>
      </c>
      <c r="L11" s="50" t="s">
        <v>19</v>
      </c>
      <c r="M11" s="50" t="s">
        <v>20</v>
      </c>
      <c r="N11" s="72"/>
      <c r="O11" s="72"/>
      <c r="P11" s="72"/>
      <c r="Q11" s="107"/>
    </row>
    <row r="12" spans="1:17" ht="78.75" x14ac:dyDescent="0.25">
      <c r="A12" s="1">
        <v>1</v>
      </c>
      <c r="B12" s="2" t="s">
        <v>48</v>
      </c>
      <c r="C12" s="3">
        <v>19</v>
      </c>
      <c r="D12" s="34" t="s">
        <v>53</v>
      </c>
      <c r="E12" s="45" t="s">
        <v>52</v>
      </c>
      <c r="F12" s="3">
        <v>3</v>
      </c>
      <c r="G12" s="3">
        <v>3</v>
      </c>
      <c r="H12" s="2" t="s">
        <v>21</v>
      </c>
      <c r="I12" s="4">
        <v>21.33</v>
      </c>
      <c r="J12" s="4">
        <v>0.67</v>
      </c>
      <c r="K12" s="4">
        <v>3</v>
      </c>
      <c r="L12" s="4">
        <v>3.67</v>
      </c>
      <c r="M12" s="4">
        <v>1.33</v>
      </c>
      <c r="N12" s="4">
        <f>SUM(I12:M12)</f>
        <v>30</v>
      </c>
      <c r="O12" s="3">
        <v>14</v>
      </c>
      <c r="P12" s="5">
        <f>N12*P18/N18</f>
        <v>78.94736842105263</v>
      </c>
      <c r="Q12" s="6">
        <v>1</v>
      </c>
    </row>
    <row r="13" spans="1:17" ht="33.75" x14ac:dyDescent="0.25">
      <c r="A13" s="1">
        <v>2</v>
      </c>
      <c r="B13" s="2" t="s">
        <v>44</v>
      </c>
      <c r="C13" s="3">
        <v>7</v>
      </c>
      <c r="D13" s="34" t="s">
        <v>54</v>
      </c>
      <c r="E13" s="45" t="s">
        <v>55</v>
      </c>
      <c r="F13" s="3">
        <v>3</v>
      </c>
      <c r="G13" s="3">
        <v>3</v>
      </c>
      <c r="H13" s="2" t="s">
        <v>60</v>
      </c>
      <c r="I13" s="4">
        <v>21.67</v>
      </c>
      <c r="J13" s="4">
        <v>0.67</v>
      </c>
      <c r="K13" s="4">
        <v>4</v>
      </c>
      <c r="L13" s="4">
        <v>3</v>
      </c>
      <c r="M13" s="4">
        <v>1.67</v>
      </c>
      <c r="N13" s="4">
        <f t="shared" ref="N13:N26" si="0">SUM(I13:M13)</f>
        <v>31.010000000000005</v>
      </c>
      <c r="O13" s="3">
        <v>12</v>
      </c>
      <c r="P13" s="5">
        <f>N13*P18/N18</f>
        <v>81.605263157894754</v>
      </c>
      <c r="Q13" s="6">
        <v>1</v>
      </c>
    </row>
    <row r="14" spans="1:17" ht="45" x14ac:dyDescent="0.25">
      <c r="A14" s="1">
        <v>3</v>
      </c>
      <c r="B14" s="2" t="s">
        <v>56</v>
      </c>
      <c r="C14" s="3">
        <v>10</v>
      </c>
      <c r="D14" s="34" t="s">
        <v>57</v>
      </c>
      <c r="E14" s="45" t="s">
        <v>58</v>
      </c>
      <c r="F14" s="3">
        <v>3</v>
      </c>
      <c r="G14" s="3">
        <v>3</v>
      </c>
      <c r="H14" s="2" t="s">
        <v>22</v>
      </c>
      <c r="I14" s="4">
        <v>22.33</v>
      </c>
      <c r="J14" s="4">
        <v>1.33</v>
      </c>
      <c r="K14" s="4">
        <v>3.33</v>
      </c>
      <c r="L14" s="4">
        <v>3</v>
      </c>
      <c r="M14" s="4">
        <v>2</v>
      </c>
      <c r="N14" s="4">
        <f t="shared" si="0"/>
        <v>31.989999999999995</v>
      </c>
      <c r="O14" s="3">
        <v>9</v>
      </c>
      <c r="P14" s="5">
        <f>N14*P18/N18</f>
        <v>84.18421052631578</v>
      </c>
      <c r="Q14" s="6">
        <v>1</v>
      </c>
    </row>
    <row r="15" spans="1:17" ht="56.25" x14ac:dyDescent="0.25">
      <c r="A15" s="1">
        <v>4</v>
      </c>
      <c r="B15" s="7" t="s">
        <v>100</v>
      </c>
      <c r="C15" s="3">
        <v>14</v>
      </c>
      <c r="D15" s="34" t="s">
        <v>106</v>
      </c>
      <c r="E15" s="45" t="s">
        <v>104</v>
      </c>
      <c r="F15" s="3">
        <v>3</v>
      </c>
      <c r="G15" s="3">
        <v>3</v>
      </c>
      <c r="H15" s="2" t="s">
        <v>105</v>
      </c>
      <c r="I15" s="4">
        <v>24.33</v>
      </c>
      <c r="J15" s="4">
        <v>1.33</v>
      </c>
      <c r="K15" s="4">
        <v>5.67</v>
      </c>
      <c r="L15" s="4">
        <v>4.33</v>
      </c>
      <c r="M15" s="4">
        <v>2</v>
      </c>
      <c r="N15" s="4">
        <f t="shared" si="0"/>
        <v>37.659999999999997</v>
      </c>
      <c r="O15" s="60">
        <v>2</v>
      </c>
      <c r="P15" s="5">
        <f>N15*P18/N18</f>
        <v>99.105263157894726</v>
      </c>
      <c r="Q15" s="6">
        <v>1</v>
      </c>
    </row>
    <row r="16" spans="1:17" ht="60" x14ac:dyDescent="0.25">
      <c r="A16" s="1">
        <v>5</v>
      </c>
      <c r="B16" s="7" t="s">
        <v>91</v>
      </c>
      <c r="C16" s="3">
        <v>11</v>
      </c>
      <c r="D16" s="34" t="s">
        <v>95</v>
      </c>
      <c r="E16" s="45" t="s">
        <v>96</v>
      </c>
      <c r="F16" s="3">
        <v>3</v>
      </c>
      <c r="G16" s="3">
        <v>3</v>
      </c>
      <c r="H16" s="2" t="s">
        <v>97</v>
      </c>
      <c r="I16" s="4">
        <v>22</v>
      </c>
      <c r="J16" s="4">
        <v>1.67</v>
      </c>
      <c r="K16" s="4">
        <v>5</v>
      </c>
      <c r="L16" s="4">
        <v>4</v>
      </c>
      <c r="M16" s="4">
        <v>3.67</v>
      </c>
      <c r="N16" s="4">
        <f t="shared" si="0"/>
        <v>36.340000000000003</v>
      </c>
      <c r="O16" s="11" t="s">
        <v>117</v>
      </c>
      <c r="P16" s="5">
        <f>N16*P18/N18</f>
        <v>95.631578947368439</v>
      </c>
      <c r="Q16" s="6">
        <v>1</v>
      </c>
    </row>
    <row r="17" spans="1:17" ht="72" x14ac:dyDescent="0.25">
      <c r="A17" s="1">
        <v>6</v>
      </c>
      <c r="B17" s="2" t="s">
        <v>124</v>
      </c>
      <c r="C17" s="3">
        <v>10</v>
      </c>
      <c r="D17" s="34" t="s">
        <v>127</v>
      </c>
      <c r="E17" s="45" t="s">
        <v>125</v>
      </c>
      <c r="F17" s="3">
        <v>3</v>
      </c>
      <c r="G17" s="3">
        <v>3</v>
      </c>
      <c r="H17" s="2" t="s">
        <v>126</v>
      </c>
      <c r="I17" s="4">
        <v>21.67</v>
      </c>
      <c r="J17" s="4">
        <v>1.67</v>
      </c>
      <c r="K17" s="4">
        <v>3.67</v>
      </c>
      <c r="L17" s="4">
        <v>3.33</v>
      </c>
      <c r="M17" s="4">
        <v>1.67</v>
      </c>
      <c r="N17" s="4">
        <f t="shared" si="0"/>
        <v>32.010000000000005</v>
      </c>
      <c r="O17" s="7">
        <v>8</v>
      </c>
      <c r="P17" s="5">
        <f>N17*P18/N18</f>
        <v>84.236842105263165</v>
      </c>
      <c r="Q17" s="6">
        <v>1</v>
      </c>
    </row>
    <row r="18" spans="1:17" ht="51" x14ac:dyDescent="0.25">
      <c r="A18" s="1">
        <v>7</v>
      </c>
      <c r="B18" s="7" t="s">
        <v>144</v>
      </c>
      <c r="C18" s="3">
        <v>12</v>
      </c>
      <c r="D18" s="34" t="s">
        <v>145</v>
      </c>
      <c r="E18" s="49" t="s">
        <v>146</v>
      </c>
      <c r="F18" s="7">
        <v>3</v>
      </c>
      <c r="G18" s="3">
        <v>3</v>
      </c>
      <c r="H18" s="7" t="s">
        <v>147</v>
      </c>
      <c r="I18" s="4">
        <v>24.67</v>
      </c>
      <c r="J18" s="4">
        <v>1.33</v>
      </c>
      <c r="K18" s="4">
        <v>4.33</v>
      </c>
      <c r="L18" s="4">
        <v>4</v>
      </c>
      <c r="M18" s="4">
        <v>3.67</v>
      </c>
      <c r="N18" s="4">
        <f t="shared" si="0"/>
        <v>38</v>
      </c>
      <c r="O18" s="61">
        <v>1</v>
      </c>
      <c r="P18" s="5">
        <v>100</v>
      </c>
      <c r="Q18" s="6">
        <v>1</v>
      </c>
    </row>
    <row r="19" spans="1:17" ht="45" x14ac:dyDescent="0.25">
      <c r="A19" s="1">
        <v>8</v>
      </c>
      <c r="B19" s="7" t="s">
        <v>131</v>
      </c>
      <c r="C19" s="3">
        <v>10</v>
      </c>
      <c r="D19" s="34" t="s">
        <v>132</v>
      </c>
      <c r="E19" s="49" t="s">
        <v>55</v>
      </c>
      <c r="F19" s="3">
        <v>3</v>
      </c>
      <c r="G19" s="3">
        <v>3</v>
      </c>
      <c r="H19" s="7" t="s">
        <v>133</v>
      </c>
      <c r="I19" s="4">
        <v>22.67</v>
      </c>
      <c r="J19" s="4">
        <v>1</v>
      </c>
      <c r="K19" s="4">
        <v>3</v>
      </c>
      <c r="L19" s="4">
        <v>3.33</v>
      </c>
      <c r="M19" s="4">
        <v>1.67</v>
      </c>
      <c r="N19" s="4">
        <f t="shared" si="0"/>
        <v>31.67</v>
      </c>
      <c r="O19" s="11" t="s">
        <v>171</v>
      </c>
      <c r="P19" s="5">
        <f>N19*P18/N18</f>
        <v>83.34210526315789</v>
      </c>
      <c r="Q19" s="6">
        <v>1</v>
      </c>
    </row>
    <row r="20" spans="1:17" ht="36" x14ac:dyDescent="0.25">
      <c r="A20" s="1">
        <v>9</v>
      </c>
      <c r="B20" s="2" t="s">
        <v>79</v>
      </c>
      <c r="C20" s="3">
        <v>4</v>
      </c>
      <c r="D20" s="34" t="s">
        <v>80</v>
      </c>
      <c r="E20" s="45" t="s">
        <v>81</v>
      </c>
      <c r="F20" s="3">
        <v>4</v>
      </c>
      <c r="G20" s="3">
        <v>3</v>
      </c>
      <c r="H20" s="2" t="s">
        <v>82</v>
      </c>
      <c r="I20" s="4">
        <v>18.329999999999998</v>
      </c>
      <c r="J20" s="4">
        <v>2</v>
      </c>
      <c r="K20" s="4">
        <v>2.67</v>
      </c>
      <c r="L20" s="4">
        <v>3</v>
      </c>
      <c r="M20" s="4">
        <v>2.33</v>
      </c>
      <c r="N20" s="4">
        <f t="shared" si="0"/>
        <v>28.33</v>
      </c>
      <c r="O20" s="7">
        <v>15</v>
      </c>
      <c r="P20" s="5">
        <f>N20*P18/N18</f>
        <v>74.55263157894737</v>
      </c>
      <c r="Q20" s="6">
        <v>2</v>
      </c>
    </row>
    <row r="21" spans="1:17" ht="33.75" x14ac:dyDescent="0.25">
      <c r="A21" s="1">
        <v>10</v>
      </c>
      <c r="B21" s="7" t="s">
        <v>148</v>
      </c>
      <c r="C21" s="3">
        <v>8</v>
      </c>
      <c r="D21" s="34" t="s">
        <v>150</v>
      </c>
      <c r="E21" s="49" t="s">
        <v>55</v>
      </c>
      <c r="F21" s="7">
        <v>3</v>
      </c>
      <c r="G21" s="7">
        <v>3</v>
      </c>
      <c r="H21" s="7" t="s">
        <v>149</v>
      </c>
      <c r="I21" s="4">
        <v>22.67</v>
      </c>
      <c r="J21" s="4">
        <v>1</v>
      </c>
      <c r="K21" s="4">
        <v>5</v>
      </c>
      <c r="L21" s="4">
        <v>2.33</v>
      </c>
      <c r="M21" s="4">
        <v>1.33</v>
      </c>
      <c r="N21" s="4">
        <f t="shared" si="0"/>
        <v>32.33</v>
      </c>
      <c r="O21" s="7">
        <v>7</v>
      </c>
      <c r="P21" s="5">
        <f>N21*P18/N18</f>
        <v>85.078947368421055</v>
      </c>
      <c r="Q21" s="6">
        <v>1</v>
      </c>
    </row>
    <row r="22" spans="1:17" ht="33.75" x14ac:dyDescent="0.25">
      <c r="A22" s="1">
        <v>11</v>
      </c>
      <c r="B22" s="7" t="s">
        <v>151</v>
      </c>
      <c r="C22" s="3">
        <v>8</v>
      </c>
      <c r="D22" s="34" t="s">
        <v>152</v>
      </c>
      <c r="E22" s="49" t="s">
        <v>153</v>
      </c>
      <c r="F22" s="7">
        <v>3</v>
      </c>
      <c r="G22" s="3">
        <v>3</v>
      </c>
      <c r="H22" s="7" t="s">
        <v>154</v>
      </c>
      <c r="I22" s="4">
        <v>22.67</v>
      </c>
      <c r="J22" s="4">
        <v>2</v>
      </c>
      <c r="K22" s="4">
        <v>4</v>
      </c>
      <c r="L22" s="4">
        <v>2.67</v>
      </c>
      <c r="M22" s="4">
        <v>1.33</v>
      </c>
      <c r="N22" s="4">
        <f t="shared" si="0"/>
        <v>32.67</v>
      </c>
      <c r="O22" s="7">
        <v>6</v>
      </c>
      <c r="P22" s="5">
        <f>N22*P18/N18</f>
        <v>85.973684210526315</v>
      </c>
      <c r="Q22" s="6">
        <v>1</v>
      </c>
    </row>
    <row r="23" spans="1:17" ht="33.75" x14ac:dyDescent="0.25">
      <c r="A23" s="8">
        <v>12</v>
      </c>
      <c r="B23" s="9" t="s">
        <v>155</v>
      </c>
      <c r="C23" s="10">
        <v>10</v>
      </c>
      <c r="D23" s="34" t="s">
        <v>156</v>
      </c>
      <c r="E23" s="49" t="s">
        <v>55</v>
      </c>
      <c r="F23" s="10">
        <v>3</v>
      </c>
      <c r="G23" s="10">
        <v>3</v>
      </c>
      <c r="H23" s="11" t="s">
        <v>157</v>
      </c>
      <c r="I23" s="12">
        <v>22.67</v>
      </c>
      <c r="J23" s="12">
        <v>1</v>
      </c>
      <c r="K23" s="12">
        <v>6.67</v>
      </c>
      <c r="L23" s="12">
        <v>2</v>
      </c>
      <c r="M23" s="12">
        <v>4</v>
      </c>
      <c r="N23" s="4">
        <f t="shared" si="0"/>
        <v>36.340000000000003</v>
      </c>
      <c r="O23" s="11" t="s">
        <v>117</v>
      </c>
      <c r="P23" s="13">
        <f>N23*P18/N18</f>
        <v>95.631578947368439</v>
      </c>
      <c r="Q23" s="14">
        <v>1</v>
      </c>
    </row>
    <row r="24" spans="1:17" ht="101.25" x14ac:dyDescent="0.25">
      <c r="A24" s="8">
        <v>13</v>
      </c>
      <c r="B24" s="9" t="s">
        <v>134</v>
      </c>
      <c r="C24" s="10" t="s">
        <v>135</v>
      </c>
      <c r="D24" s="34" t="s">
        <v>136</v>
      </c>
      <c r="E24" s="46" t="s">
        <v>122</v>
      </c>
      <c r="F24" s="9">
        <v>4</v>
      </c>
      <c r="G24" s="10">
        <v>3</v>
      </c>
      <c r="H24" s="9" t="s">
        <v>121</v>
      </c>
      <c r="I24" s="12">
        <v>20</v>
      </c>
      <c r="J24" s="12">
        <v>4</v>
      </c>
      <c r="K24" s="12">
        <v>5</v>
      </c>
      <c r="L24" s="12">
        <v>4</v>
      </c>
      <c r="M24" s="12">
        <v>4.33</v>
      </c>
      <c r="N24" s="4">
        <f t="shared" si="0"/>
        <v>37.33</v>
      </c>
      <c r="O24" s="62">
        <v>3</v>
      </c>
      <c r="P24" s="13">
        <f>N24*P18/N18</f>
        <v>98.236842105263165</v>
      </c>
      <c r="Q24" s="14">
        <v>1</v>
      </c>
    </row>
    <row r="25" spans="1:17" ht="60" x14ac:dyDescent="0.25">
      <c r="A25" s="8">
        <v>14</v>
      </c>
      <c r="B25" s="9" t="s">
        <v>163</v>
      </c>
      <c r="C25" s="10">
        <v>9</v>
      </c>
      <c r="D25" s="34" t="s">
        <v>164</v>
      </c>
      <c r="E25" s="46" t="s">
        <v>165</v>
      </c>
      <c r="F25" s="10">
        <v>3</v>
      </c>
      <c r="G25" s="10">
        <v>3</v>
      </c>
      <c r="H25" s="11" t="s">
        <v>21</v>
      </c>
      <c r="I25" s="12">
        <v>21.67</v>
      </c>
      <c r="J25" s="12">
        <v>2</v>
      </c>
      <c r="K25" s="12">
        <v>2.67</v>
      </c>
      <c r="L25" s="12">
        <v>3</v>
      </c>
      <c r="M25" s="12">
        <v>1.33</v>
      </c>
      <c r="N25" s="4">
        <f t="shared" si="0"/>
        <v>30.67</v>
      </c>
      <c r="O25" s="9">
        <v>13</v>
      </c>
      <c r="P25" s="13">
        <f>N25*P18/N18</f>
        <v>80.71052631578948</v>
      </c>
      <c r="Q25" s="14">
        <v>1</v>
      </c>
    </row>
    <row r="26" spans="1:17" ht="60.75" thickBot="1" x14ac:dyDescent="0.3">
      <c r="A26" s="15">
        <v>15</v>
      </c>
      <c r="B26" s="16" t="s">
        <v>166</v>
      </c>
      <c r="C26" s="17">
        <v>11</v>
      </c>
      <c r="D26" s="44" t="s">
        <v>167</v>
      </c>
      <c r="E26" s="47" t="s">
        <v>165</v>
      </c>
      <c r="F26" s="17">
        <v>3</v>
      </c>
      <c r="G26" s="17">
        <v>3</v>
      </c>
      <c r="H26" s="18" t="s">
        <v>21</v>
      </c>
      <c r="I26" s="19">
        <v>21.67</v>
      </c>
      <c r="J26" s="19">
        <v>2.33</v>
      </c>
      <c r="K26" s="19">
        <v>3</v>
      </c>
      <c r="L26" s="19">
        <v>3</v>
      </c>
      <c r="M26" s="19">
        <v>1.67</v>
      </c>
      <c r="N26" s="55">
        <f t="shared" si="0"/>
        <v>31.67</v>
      </c>
      <c r="O26" s="18" t="s">
        <v>171</v>
      </c>
      <c r="P26" s="20">
        <f>N26*P18/N18</f>
        <v>83.34210526315789</v>
      </c>
      <c r="Q26" s="21">
        <v>1</v>
      </c>
    </row>
    <row r="27" spans="1:17" x14ac:dyDescent="0.25">
      <c r="A27" s="22"/>
      <c r="B27" s="22"/>
      <c r="C27" s="23"/>
      <c r="D27" s="24"/>
      <c r="E27" s="25"/>
      <c r="F27" s="26"/>
      <c r="G27" s="26"/>
      <c r="H27" s="27"/>
      <c r="I27" s="28"/>
      <c r="J27" s="28"/>
      <c r="K27" s="28"/>
      <c r="L27" s="28"/>
      <c r="M27" s="28"/>
      <c r="N27" s="28"/>
      <c r="O27" s="25"/>
      <c r="P27" s="29"/>
      <c r="Q27" s="25"/>
    </row>
    <row r="28" spans="1:17" x14ac:dyDescent="0.25">
      <c r="A28" s="78" t="s">
        <v>178</v>
      </c>
      <c r="B28" s="78"/>
      <c r="C28" s="78"/>
      <c r="D28" s="78"/>
      <c r="E28" s="78"/>
      <c r="F28" s="78"/>
      <c r="G28" s="78"/>
      <c r="H28" s="78"/>
      <c r="I28" s="78"/>
      <c r="J28" s="78"/>
      <c r="K28" s="78"/>
      <c r="L28" s="78"/>
      <c r="M28" s="78"/>
      <c r="N28" s="78"/>
      <c r="O28" s="78"/>
      <c r="P28" s="78"/>
      <c r="Q28" s="78"/>
    </row>
    <row r="29" spans="1:17" x14ac:dyDescent="0.25">
      <c r="A29" s="35"/>
      <c r="B29" s="35"/>
      <c r="C29" s="35"/>
      <c r="D29" s="35"/>
      <c r="E29" s="36"/>
      <c r="F29" s="37"/>
      <c r="G29" s="37"/>
      <c r="H29" s="38"/>
      <c r="I29" s="38"/>
      <c r="J29" s="39"/>
      <c r="K29" s="39"/>
      <c r="L29" s="39"/>
      <c r="M29" s="39"/>
      <c r="N29" s="39"/>
      <c r="O29" s="39"/>
      <c r="P29" s="39"/>
      <c r="Q29" s="39"/>
    </row>
    <row r="30" spans="1:17" x14ac:dyDescent="0.25">
      <c r="A30" s="67" t="s">
        <v>37</v>
      </c>
      <c r="B30" s="67"/>
      <c r="C30" s="67"/>
      <c r="D30" s="42" t="s">
        <v>38</v>
      </c>
      <c r="E30" s="40"/>
      <c r="F30" s="37"/>
      <c r="G30" s="37"/>
      <c r="H30" s="67" t="s">
        <v>23</v>
      </c>
      <c r="I30" s="67"/>
      <c r="J30" s="63" t="s">
        <v>39</v>
      </c>
      <c r="K30" s="63"/>
      <c r="L30" s="63"/>
      <c r="M30" s="63"/>
      <c r="N30" s="63"/>
      <c r="O30" s="63"/>
      <c r="P30" s="63"/>
      <c r="Q30" s="35"/>
    </row>
    <row r="31" spans="1:17" x14ac:dyDescent="0.25">
      <c r="A31" s="67" t="s">
        <v>34</v>
      </c>
      <c r="B31" s="67"/>
      <c r="C31" s="67"/>
      <c r="D31" s="42" t="s">
        <v>173</v>
      </c>
      <c r="E31" s="35"/>
      <c r="F31" s="37"/>
      <c r="G31" s="37"/>
      <c r="H31" s="67" t="s">
        <v>24</v>
      </c>
      <c r="I31" s="67"/>
      <c r="J31" s="63" t="s">
        <v>176</v>
      </c>
      <c r="K31" s="64"/>
      <c r="L31" s="64"/>
      <c r="M31" s="64"/>
      <c r="N31" s="64"/>
      <c r="O31" s="64"/>
      <c r="P31" s="64"/>
      <c r="Q31" s="35"/>
    </row>
  </sheetData>
  <mergeCells count="32">
    <mergeCell ref="A9:Q9"/>
    <mergeCell ref="C1:Q1"/>
    <mergeCell ref="C2:Q2"/>
    <mergeCell ref="C3:Q3"/>
    <mergeCell ref="A4:B4"/>
    <mergeCell ref="C4:Q4"/>
    <mergeCell ref="A5:B5"/>
    <mergeCell ref="C5:Q5"/>
    <mergeCell ref="A6:B6"/>
    <mergeCell ref="C6:Q6"/>
    <mergeCell ref="A7:Q7"/>
    <mergeCell ref="A8:F8"/>
    <mergeCell ref="G8:Q8"/>
    <mergeCell ref="Q10:Q11"/>
    <mergeCell ref="A10:A11"/>
    <mergeCell ref="B10:B11"/>
    <mergeCell ref="C10:C11"/>
    <mergeCell ref="D10:D11"/>
    <mergeCell ref="E10:E11"/>
    <mergeCell ref="F10:G10"/>
    <mergeCell ref="H10:H11"/>
    <mergeCell ref="I10:M10"/>
    <mergeCell ref="N10:N11"/>
    <mergeCell ref="O10:O11"/>
    <mergeCell ref="P10:P11"/>
    <mergeCell ref="A28:Q28"/>
    <mergeCell ref="A30:C30"/>
    <mergeCell ref="H30:I30"/>
    <mergeCell ref="J30:P30"/>
    <mergeCell ref="A31:C31"/>
    <mergeCell ref="H31:I31"/>
    <mergeCell ref="J31:P31"/>
  </mergeCells>
  <printOptions horizontalCentered="1"/>
  <pageMargins left="0.31496062992125984" right="0.31496062992125984" top="0.31496062992125984" bottom="0.31496062992125984" header="0" footer="0"/>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Итог 5-6 кс</vt:lpstr>
      <vt:lpstr>Итог 4 кс</vt:lpstr>
      <vt:lpstr>Итог 3 кс</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Instuktor</dc:creator>
  <cp:lastModifiedBy> </cp:lastModifiedBy>
  <cp:lastPrinted>2014-02-16T16:07:38Z</cp:lastPrinted>
  <dcterms:created xsi:type="dcterms:W3CDTF">2012-12-03T04:49:08Z</dcterms:created>
  <dcterms:modified xsi:type="dcterms:W3CDTF">2014-02-17T08:59:26Z</dcterms:modified>
</cp:coreProperties>
</file>