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07" firstSheet="1" activeTab="4"/>
  </bookViews>
  <sheets>
    <sheet name="Протокол судьи ЧУП" sheetId="1" r:id="rId1"/>
    <sheet name="ЧУП-3-4кс" sheetId="2" r:id="rId2"/>
    <sheet name="ЧРБ-1кс" sheetId="3" r:id="rId3"/>
    <sheet name="ЧРБ-2кс" sheetId="4" r:id="rId4"/>
    <sheet name="ЧРБ-3-5кс" sheetId="5" r:id="rId5"/>
  </sheets>
  <definedNames/>
  <calcPr fullCalcOnLoad="1"/>
</workbook>
</file>

<file path=xl/sharedStrings.xml><?xml version="1.0" encoding="utf-8"?>
<sst xmlns="http://schemas.openxmlformats.org/spreadsheetml/2006/main" count="239" uniqueCount="115">
  <si>
    <t xml:space="preserve">Межокружной чемпионат Уральского и Приволжского Федеральных округов России     </t>
  </si>
  <si>
    <r>
      <t xml:space="preserve">по спортивному туризму  </t>
    </r>
    <r>
      <rPr>
        <b/>
        <sz val="11"/>
        <rFont val="Arial Cyr"/>
        <family val="2"/>
      </rPr>
      <t xml:space="preserve"> (группа дисциплин «маршрут», спортивный сезон 2009-2010гг.)    г.Уфа,  11-15.02.2010 г.</t>
    </r>
  </si>
  <si>
    <t>Спортивная дисциплина</t>
  </si>
  <si>
    <t>г.Уфа,       _____.02.2010 г.</t>
  </si>
  <si>
    <t>СУДЕЙСКИЙ  ПРОТОКОЛ</t>
  </si>
  <si>
    <t>Судья _______________________________</t>
  </si>
  <si>
    <t>№ п/п</t>
  </si>
  <si>
    <r>
      <t>Руководитель</t>
    </r>
    <r>
      <rPr>
        <sz val="8"/>
        <rFont val="Arial"/>
        <family val="2"/>
      </rPr>
      <t xml:space="preserve">                                        (ФИО , город)</t>
    </r>
  </si>
  <si>
    <r>
      <t>Маршрут</t>
    </r>
    <r>
      <rPr>
        <sz val="10"/>
        <rFont val="Arial"/>
        <family val="2"/>
      </rPr>
      <t xml:space="preserve"> (Регион)</t>
    </r>
  </si>
  <si>
    <t>к.с. заяв</t>
  </si>
  <si>
    <t>к.с.</t>
  </si>
  <si>
    <t xml:space="preserve">Сроки </t>
  </si>
  <si>
    <t>Показатель</t>
  </si>
  <si>
    <t>Комментарии</t>
  </si>
  <si>
    <t>Сложность (С)</t>
  </si>
  <si>
    <t>Новизна (НВ)</t>
  </si>
  <si>
    <t>Безопас-ность (Б)</t>
  </si>
  <si>
    <t>Напряжен. (Н)</t>
  </si>
  <si>
    <t xml:space="preserve">Полезность (П)  </t>
  </si>
  <si>
    <t>Туристско-спортивный союз России</t>
  </si>
  <si>
    <t>Министерство молодежной политики, спорта и туризма Республики Башкортостан</t>
  </si>
  <si>
    <t>Туристско-спортивный союз Республики Башкортостан</t>
  </si>
  <si>
    <t>Вид программы</t>
  </si>
  <si>
    <t>Главный судья по виду</t>
  </si>
  <si>
    <t>Гл.секретарь по виду</t>
  </si>
  <si>
    <r>
      <t xml:space="preserve">Межокружной чемпионат Уральского и Приволжского Федеральных округов России по спортивному туризму  </t>
    </r>
    <r>
      <rPr>
        <b/>
        <sz val="11"/>
        <rFont val="Times New Roman"/>
        <family val="1"/>
      </rPr>
      <t xml:space="preserve"> (группа дисциплин «маршрут», спортивный сезон 2009-2010гг.)                                 г.Уфа,  11-15.02.2010 г.</t>
    </r>
  </si>
  <si>
    <t>Спорт. дисциплина</t>
  </si>
  <si>
    <r>
      <t xml:space="preserve">ИТОГОВЫЙ ПРОТОКОЛ  </t>
    </r>
    <r>
      <rPr>
        <sz val="6"/>
        <rFont val="Bookman Old Style"/>
        <family val="1"/>
      </rPr>
      <t>(средний балл по числу судей)</t>
    </r>
  </si>
  <si>
    <t>№</t>
  </si>
  <si>
    <t xml:space="preserve">Рукововодитель      (Ф.И.О.,город) </t>
  </si>
  <si>
    <t>Маршрут</t>
  </si>
  <si>
    <t>к.сл. заявл.</t>
  </si>
  <si>
    <t xml:space="preserve">к.сл. </t>
  </si>
  <si>
    <t>Показатель (критерий)</t>
  </si>
  <si>
    <t>Сумма баллов</t>
  </si>
  <si>
    <t>Место</t>
  </si>
  <si>
    <t>Сложность</t>
  </si>
  <si>
    <t>Новизна</t>
  </si>
  <si>
    <t>Безопас ность</t>
  </si>
  <si>
    <t>Напряжен ность</t>
  </si>
  <si>
    <t>Полезность</t>
  </si>
  <si>
    <r>
      <t xml:space="preserve">Чемпионат ТСС РБ по спортивному туризму                                                                                      </t>
    </r>
    <r>
      <rPr>
        <b/>
        <sz val="12"/>
        <rFont val="Times New Roman"/>
        <family val="1"/>
      </rPr>
      <t xml:space="preserve"> (группа дисциплин «маршрут», спортивный сезон 2009-2010гг.)    г.Уфа,  11-15.02.2010 г.</t>
    </r>
  </si>
  <si>
    <t xml:space="preserve">Рукововодитель             (Ф.И.О., город) </t>
  </si>
  <si>
    <t>гоная</t>
  </si>
  <si>
    <t>Маршрут — горный</t>
  </si>
  <si>
    <t>08-22.08.09</t>
  </si>
  <si>
    <t>Ц.Кавказ</t>
  </si>
  <si>
    <t>21.07-05.08.09</t>
  </si>
  <si>
    <t>Ц. Кавказ</t>
  </si>
  <si>
    <t>З.Кавказ</t>
  </si>
  <si>
    <t>9-30.08.08</t>
  </si>
  <si>
    <t>Памиро-Алтай (Коллекторский хр.)</t>
  </si>
  <si>
    <t>4-29.08.09</t>
  </si>
  <si>
    <t>02-07.10.09</t>
  </si>
  <si>
    <t>Штубайские Альпы (Австрия)</t>
  </si>
  <si>
    <t>05-22.08.09</t>
  </si>
  <si>
    <t>30.04-05.05.09</t>
  </si>
  <si>
    <t>Южный Урал</t>
  </si>
  <si>
    <t>31.08-14.09.09</t>
  </si>
  <si>
    <t>21.07-03.08.09</t>
  </si>
  <si>
    <t>Шаймухаметов Х.М.</t>
  </si>
  <si>
    <t>Киреев М.Г.</t>
  </si>
  <si>
    <t>4-20.08.09</t>
  </si>
  <si>
    <t>30.04-06.05.08</t>
  </si>
  <si>
    <t>06-21.08.09</t>
  </si>
  <si>
    <t>30.04-07.05.09</t>
  </si>
  <si>
    <t>03-22.08.09</t>
  </si>
  <si>
    <t>04-13.08.09</t>
  </si>
  <si>
    <t>05-27.08.09</t>
  </si>
  <si>
    <t>Нуждин-Фендель Тимур Валерьевич, г.Оренбург</t>
  </si>
  <si>
    <t>Сапрыкин Василий Павлович, г.Ульяновск</t>
  </si>
  <si>
    <t>Попов Валерий Фридрихович, г.Воткинск</t>
  </si>
  <si>
    <t>Костогрыз Алексей Николаевич,г.Донецк</t>
  </si>
  <si>
    <t>Юлаев Александр Николаевич, г.Саратов</t>
  </si>
  <si>
    <t>Новоселов Сергей Витальевич,г.Уфа</t>
  </si>
  <si>
    <t>Тимирбаева Диана Марсовна, г.Уфа</t>
  </si>
  <si>
    <t>Гильманов Азамат Раилевич, г.Уфа</t>
  </si>
  <si>
    <t>Циль Роза Абдулловна, г.Уфа</t>
  </si>
  <si>
    <t>Кимаев Константин Юрьевич, г.Уфа</t>
  </si>
  <si>
    <t>Фатихова Альфия Азатовна, г.Уфа</t>
  </si>
  <si>
    <t>Чебан Светлана Сергеевна, г.Уфа</t>
  </si>
  <si>
    <t>Крылова Анна Ивановна, г.Уфа</t>
  </si>
  <si>
    <t>Киреев Руслан Мугалимович, г.Уфа</t>
  </si>
  <si>
    <t>Петренко Виктор Яковлевич, г.Уфа</t>
  </si>
  <si>
    <t>Ионис Евгений Юрьевич, г.Уфа</t>
  </si>
  <si>
    <t>12-26.01.09</t>
  </si>
  <si>
    <t>С.Тянь-ша(хребет Зилийский Алтау)_</t>
  </si>
  <si>
    <t>Ц.Тянь-Шань в районе хребта Терскей-Алатоо</t>
  </si>
  <si>
    <t>С.Тянь-шань (Киргизский хребет)</t>
  </si>
  <si>
    <t>Ц.Алтай</t>
  </si>
  <si>
    <t>1</t>
  </si>
  <si>
    <t>3</t>
  </si>
  <si>
    <t>4</t>
  </si>
  <si>
    <t>5</t>
  </si>
  <si>
    <t>8</t>
  </si>
  <si>
    <t>Невыполнение условий соревнований</t>
  </si>
  <si>
    <t>Судьи:</t>
  </si>
  <si>
    <t>Спортивные маршруты  1 к.с.</t>
  </si>
  <si>
    <t>2</t>
  </si>
  <si>
    <t>Спортивные маршруты  2 к.с.</t>
  </si>
  <si>
    <t>6</t>
  </si>
  <si>
    <t>7</t>
  </si>
  <si>
    <t>9</t>
  </si>
  <si>
    <t>Спортивные маршруты  3-5 к.с.</t>
  </si>
  <si>
    <t>Памиро-Алай (Коллекторский хр.)</t>
  </si>
  <si>
    <t>С.Тянь-ша(хребет Зилийский Алатау)</t>
  </si>
  <si>
    <t>Ц.Тянь-Шань (в районе хребта Терскей-Алатоо)</t>
  </si>
  <si>
    <t>Устиновский Н.Н, СРК, МС СССР, г.Екатеринбург</t>
  </si>
  <si>
    <t>Гильмутдинов Т.Н., с/с, КМС, г.Уфа</t>
  </si>
  <si>
    <t>Лукьянов О.Г., С1К, МС, г.Уфа</t>
  </si>
  <si>
    <t>Сапрыкин В.П., С1К, МС СССР, г.Ульяновск</t>
  </si>
  <si>
    <t>Главный судья по виду___________М.Г.Киреев, С1К, МС, г.Уфа</t>
  </si>
  <si>
    <t>Гл.секретарь по виду_________Х.М.Шаймухаметов, С1К, КМС, г.Уфа</t>
  </si>
  <si>
    <t>Алтайский И.Н., С1К, МС СССР, г.Уфа</t>
  </si>
  <si>
    <t>Спортивные маршруты  3 — 4 к.с.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</si>
</sst>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"/>
    <numFmt numFmtId="165" formatCode="0.0"/>
  </numFmts>
  <fonts count="44">
    <font>
      <sz val="10"/>
      <name val="Arial Cyr"/>
      <family val="2"/>
    </font>
    <font>
      <sz val="11"/>
      <color indexed="8"/>
      <name val="Calibri"/>
      <family val="2"/>
    </font>
    <font>
      <b/>
      <sz val="13"/>
      <name val="Arial Cyr"/>
      <family val="2"/>
    </font>
    <font>
      <b/>
      <sz val="11"/>
      <name val="Arial Cyr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10"/>
      <name val="Bookman Old Style"/>
      <family val="1"/>
    </font>
    <font>
      <b/>
      <i/>
      <sz val="10"/>
      <name val="Bookman Old Style"/>
      <family val="1"/>
    </font>
    <font>
      <b/>
      <sz val="10"/>
      <name val="Bookman Old Style"/>
      <family val="1"/>
    </font>
    <font>
      <sz val="12"/>
      <name val="Bookman Old Style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6"/>
      <name val="Bookman Old Style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0"/>
      <color indexed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3" fillId="10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0" borderId="0" applyNumberFormat="0" applyBorder="0" applyAlignment="0" applyProtection="0"/>
    <xf numFmtId="0" fontId="43" fillId="14" borderId="0" applyNumberFormat="0" applyBorder="0" applyAlignment="0" applyProtection="0"/>
    <xf numFmtId="0" fontId="33" fillId="15" borderId="0" applyNumberFormat="0" applyBorder="0" applyAlignment="0" applyProtection="0"/>
    <xf numFmtId="0" fontId="37" fillId="2" borderId="1" applyNumberFormat="0" applyAlignment="0" applyProtection="0"/>
    <xf numFmtId="0" fontId="39" fillId="16" borderId="2" applyNumberFormat="0" applyAlignment="0" applyProtection="0"/>
    <xf numFmtId="0" fontId="4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5" fillId="3" borderId="1" applyNumberFormat="0" applyAlignment="0" applyProtection="0"/>
    <xf numFmtId="0" fontId="38" fillId="0" borderId="6" applyNumberFormat="0" applyFill="0" applyAlignment="0" applyProtection="0"/>
    <xf numFmtId="0" fontId="34" fillId="8" borderId="0" applyNumberFormat="0" applyBorder="0" applyAlignment="0" applyProtection="0"/>
    <xf numFmtId="0" fontId="0" fillId="4" borderId="7" applyNumberFormat="0" applyFont="0" applyAlignment="0" applyProtection="0"/>
    <xf numFmtId="0" fontId="36" fillId="2" borderId="8" applyNumberFormat="0" applyAlignment="0" applyProtection="0"/>
    <xf numFmtId="0" fontId="28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right" vertical="top" wrapText="1"/>
    </xf>
    <xf numFmtId="0" fontId="7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right" vertical="top" wrapText="1"/>
    </xf>
    <xf numFmtId="0" fontId="7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164" fontId="9" fillId="0" borderId="0" xfId="0" applyNumberFormat="1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left" vertical="top"/>
    </xf>
    <xf numFmtId="1" fontId="9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3" xfId="0" applyFont="1" applyBorder="1" applyAlignment="1">
      <alignment horizontal="left" vertical="top"/>
    </xf>
    <xf numFmtId="0" fontId="15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 vertical="top"/>
    </xf>
    <xf numFmtId="0" fontId="15" fillId="0" borderId="16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8" xfId="0" applyFont="1" applyBorder="1" applyAlignment="1">
      <alignment horizontal="justify" vertical="center"/>
    </xf>
    <xf numFmtId="0" fontId="14" fillId="0" borderId="19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49" fontId="14" fillId="0" borderId="17" xfId="0" applyNumberFormat="1" applyFont="1" applyBorder="1" applyAlignment="1">
      <alignment horizontal="left"/>
    </xf>
    <xf numFmtId="0" fontId="17" fillId="0" borderId="21" xfId="0" applyFont="1" applyBorder="1" applyAlignment="1">
      <alignment horizontal="justify" vertical="top"/>
    </xf>
    <xf numFmtId="0" fontId="14" fillId="0" borderId="17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18" xfId="0" applyFont="1" applyBorder="1" applyAlignment="1">
      <alignment/>
    </xf>
    <xf numFmtId="0" fontId="13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21" xfId="0" applyFont="1" applyBorder="1" applyAlignment="1">
      <alignment horizontal="justify" vertical="center"/>
    </xf>
    <xf numFmtId="0" fontId="0" fillId="0" borderId="21" xfId="0" applyBorder="1" applyAlignment="1">
      <alignment/>
    </xf>
    <xf numFmtId="0" fontId="24" fillId="0" borderId="22" xfId="0" applyFont="1" applyBorder="1" applyAlignment="1">
      <alignment horizontal="center" vertical="top"/>
    </xf>
    <xf numFmtId="0" fontId="25" fillId="0" borderId="22" xfId="0" applyFont="1" applyBorder="1" applyAlignment="1">
      <alignment horizontal="justify" vertical="top"/>
    </xf>
    <xf numFmtId="0" fontId="21" fillId="0" borderId="22" xfId="0" applyFont="1" applyBorder="1" applyAlignment="1">
      <alignment horizontal="justify" vertical="top"/>
    </xf>
    <xf numFmtId="164" fontId="21" fillId="0" borderId="22" xfId="0" applyNumberFormat="1" applyFont="1" applyBorder="1" applyAlignment="1">
      <alignment horizontal="center" vertical="top" wrapText="1"/>
    </xf>
    <xf numFmtId="165" fontId="26" fillId="0" borderId="22" xfId="0" applyNumberFormat="1" applyFont="1" applyBorder="1" applyAlignment="1">
      <alignment horizontal="center" vertical="top"/>
    </xf>
    <xf numFmtId="1" fontId="17" fillId="0" borderId="22" xfId="0" applyNumberFormat="1" applyFont="1" applyBorder="1" applyAlignment="1">
      <alignment horizontal="center" vertical="top"/>
    </xf>
    <xf numFmtId="0" fontId="21" fillId="0" borderId="22" xfId="0" applyFont="1" applyBorder="1" applyAlignment="1">
      <alignment horizontal="center" vertical="top"/>
    </xf>
    <xf numFmtId="0" fontId="13" fillId="0" borderId="22" xfId="0" applyFont="1" applyBorder="1" applyAlignment="1">
      <alignment horizontal="center" vertical="top"/>
    </xf>
    <xf numFmtId="164" fontId="13" fillId="0" borderId="22" xfId="0" applyNumberFormat="1" applyFont="1" applyBorder="1" applyAlignment="1">
      <alignment horizontal="center" vertical="top" wrapText="1"/>
    </xf>
    <xf numFmtId="49" fontId="27" fillId="0" borderId="22" xfId="0" applyNumberFormat="1" applyFont="1" applyBorder="1" applyAlignment="1">
      <alignment horizontal="center" vertical="top" wrapText="1"/>
    </xf>
    <xf numFmtId="1" fontId="17" fillId="0" borderId="0" xfId="0" applyNumberFormat="1" applyFont="1" applyBorder="1" applyAlignment="1">
      <alignment horizontal="center" vertical="top"/>
    </xf>
    <xf numFmtId="49" fontId="17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horizontal="left" vertical="top"/>
    </xf>
    <xf numFmtId="2" fontId="14" fillId="0" borderId="0" xfId="0" applyNumberFormat="1" applyFont="1" applyBorder="1" applyAlignment="1">
      <alignment horizontal="left" vertical="top"/>
    </xf>
    <xf numFmtId="2" fontId="13" fillId="0" borderId="0" xfId="0" applyNumberFormat="1" applyFont="1" applyBorder="1" applyAlignment="1">
      <alignment horizontal="left" vertical="top" wrapText="1"/>
    </xf>
    <xf numFmtId="14" fontId="0" fillId="0" borderId="0" xfId="0" applyNumberFormat="1" applyAlignment="1">
      <alignment/>
    </xf>
    <xf numFmtId="3" fontId="21" fillId="0" borderId="22" xfId="0" applyNumberFormat="1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26" fillId="0" borderId="22" xfId="0" applyNumberFormat="1" applyFont="1" applyBorder="1" applyAlignment="1">
      <alignment horizontal="center" vertical="center" wrapText="1"/>
    </xf>
    <xf numFmtId="2" fontId="26" fillId="0" borderId="22" xfId="0" applyNumberFormat="1" applyFont="1" applyBorder="1" applyAlignment="1">
      <alignment horizontal="center" vertical="center" wrapText="1"/>
    </xf>
    <xf numFmtId="2" fontId="26" fillId="0" borderId="22" xfId="0" applyNumberFormat="1" applyFont="1" applyBorder="1" applyAlignment="1">
      <alignment horizontal="center" vertical="top"/>
    </xf>
    <xf numFmtId="0" fontId="27" fillId="0" borderId="22" xfId="0" applyNumberFormat="1" applyFont="1" applyBorder="1" applyAlignment="1">
      <alignment horizontal="center" vertical="top" wrapText="1"/>
    </xf>
    <xf numFmtId="0" fontId="27" fillId="0" borderId="22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3" xfId="58" applyFont="1" applyBorder="1" applyAlignment="1">
      <alignment horizontal="left" vertical="top"/>
      <protection/>
    </xf>
    <xf numFmtId="0" fontId="15" fillId="0" borderId="14" xfId="58" applyFont="1" applyBorder="1" applyAlignment="1">
      <alignment horizontal="left"/>
      <protection/>
    </xf>
    <xf numFmtId="0" fontId="14" fillId="0" borderId="15" xfId="58" applyFont="1" applyBorder="1" applyAlignment="1">
      <alignment horizontal="left" vertical="top"/>
      <protection/>
    </xf>
    <xf numFmtId="0" fontId="15" fillId="0" borderId="16" xfId="58" applyFont="1" applyBorder="1" applyAlignment="1">
      <alignment horizontal="left"/>
      <protection/>
    </xf>
    <xf numFmtId="0" fontId="13" fillId="0" borderId="17" xfId="58" applyFont="1" applyBorder="1" applyAlignment="1">
      <alignment horizontal="left"/>
      <protection/>
    </xf>
    <xf numFmtId="0" fontId="13" fillId="0" borderId="18" xfId="58" applyFont="1" applyBorder="1" applyAlignment="1">
      <alignment horizontal="justify" vertical="center"/>
      <protection/>
    </xf>
    <xf numFmtId="0" fontId="0" fillId="0" borderId="0" xfId="58">
      <alignment/>
      <protection/>
    </xf>
    <xf numFmtId="0" fontId="14" fillId="0" borderId="19" xfId="58" applyFont="1" applyBorder="1" applyAlignment="1">
      <alignment horizontal="left"/>
      <protection/>
    </xf>
    <xf numFmtId="0" fontId="15" fillId="0" borderId="20" xfId="58" applyFont="1" applyBorder="1" applyAlignment="1">
      <alignment horizontal="left"/>
      <protection/>
    </xf>
    <xf numFmtId="49" fontId="14" fillId="0" borderId="17" xfId="58" applyNumberFormat="1" applyFont="1" applyBorder="1" applyAlignment="1">
      <alignment horizontal="left"/>
      <protection/>
    </xf>
    <xf numFmtId="0" fontId="17" fillId="0" borderId="21" xfId="58" applyFont="1" applyBorder="1" applyAlignment="1">
      <alignment horizontal="justify" vertical="top"/>
      <protection/>
    </xf>
    <xf numFmtId="0" fontId="14" fillId="0" borderId="17" xfId="58" applyFont="1" applyBorder="1">
      <alignment/>
      <protection/>
    </xf>
    <xf numFmtId="0" fontId="14" fillId="0" borderId="21" xfId="58" applyFont="1" applyBorder="1">
      <alignment/>
      <protection/>
    </xf>
    <xf numFmtId="0" fontId="14" fillId="0" borderId="18" xfId="58" applyFont="1" applyBorder="1">
      <alignment/>
      <protection/>
    </xf>
    <xf numFmtId="0" fontId="13" fillId="0" borderId="18" xfId="58" applyFont="1" applyBorder="1">
      <alignment/>
      <protection/>
    </xf>
    <xf numFmtId="0" fontId="0" fillId="0" borderId="18" xfId="58" applyBorder="1">
      <alignment/>
      <protection/>
    </xf>
    <xf numFmtId="0" fontId="13" fillId="0" borderId="22" xfId="58" applyFont="1" applyBorder="1" applyAlignment="1">
      <alignment horizontal="center" vertical="center" wrapText="1"/>
      <protection/>
    </xf>
    <xf numFmtId="0" fontId="0" fillId="0" borderId="23" xfId="58" applyBorder="1" applyAlignment="1">
      <alignment horizontal="center" vertical="center" wrapText="1"/>
      <protection/>
    </xf>
    <xf numFmtId="3" fontId="21" fillId="0" borderId="22" xfId="58" applyNumberFormat="1" applyFont="1" applyBorder="1" applyAlignment="1">
      <alignment horizontal="center" vertical="center" wrapText="1"/>
      <protection/>
    </xf>
    <xf numFmtId="2" fontId="26" fillId="0" borderId="22" xfId="58" applyNumberFormat="1" applyFont="1" applyBorder="1" applyAlignment="1">
      <alignment horizontal="center" vertical="center" wrapText="1"/>
      <protection/>
    </xf>
    <xf numFmtId="2" fontId="26" fillId="0" borderId="22" xfId="58" applyNumberFormat="1" applyFont="1" applyBorder="1" applyAlignment="1">
      <alignment horizontal="center" vertical="top"/>
      <protection/>
    </xf>
    <xf numFmtId="49" fontId="27" fillId="0" borderId="22" xfId="58" applyNumberFormat="1" applyFont="1" applyBorder="1" applyAlignment="1">
      <alignment horizontal="center" vertical="top" wrapText="1"/>
      <protection/>
    </xf>
    <xf numFmtId="0" fontId="0" fillId="0" borderId="23" xfId="58" applyFill="1" applyBorder="1" applyAlignment="1">
      <alignment horizontal="center" vertical="center" wrapText="1"/>
      <protection/>
    </xf>
    <xf numFmtId="0" fontId="13" fillId="0" borderId="0" xfId="58" applyFont="1">
      <alignment/>
      <protection/>
    </xf>
    <xf numFmtId="0" fontId="14" fillId="0" borderId="0" xfId="58" applyFont="1">
      <alignment/>
      <protection/>
    </xf>
    <xf numFmtId="0" fontId="14" fillId="0" borderId="0" xfId="58" applyFont="1" applyBorder="1" applyAlignment="1">
      <alignment horizontal="left" vertical="top"/>
      <protection/>
    </xf>
    <xf numFmtId="0" fontId="14" fillId="0" borderId="0" xfId="58" applyFont="1">
      <alignment/>
      <protection/>
    </xf>
    <xf numFmtId="0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58" applyFont="1" applyBorder="1" applyAlignment="1">
      <alignment horizontal="left"/>
      <protection/>
    </xf>
    <xf numFmtId="0" fontId="4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2" fontId="21" fillId="0" borderId="22" xfId="0" applyNumberFormat="1" applyFont="1" applyBorder="1" applyAlignment="1">
      <alignment horizontal="center" vertical="center" wrapText="1"/>
    </xf>
    <xf numFmtId="2" fontId="21" fillId="0" borderId="25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/>
    </xf>
    <xf numFmtId="0" fontId="16" fillId="0" borderId="22" xfId="0" applyFont="1" applyBorder="1" applyAlignment="1">
      <alignment horizontal="justify" vertical="top"/>
    </xf>
    <xf numFmtId="0" fontId="19" fillId="0" borderId="22" xfId="0" applyFont="1" applyBorder="1" applyAlignment="1">
      <alignment horizontal="justify" vertical="center"/>
    </xf>
    <xf numFmtId="0" fontId="14" fillId="0" borderId="22" xfId="0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2" fontId="23" fillId="0" borderId="22" xfId="0" applyNumberFormat="1" applyFont="1" applyBorder="1" applyAlignment="1">
      <alignment horizontal="center" vertical="center" wrapText="1"/>
    </xf>
    <xf numFmtId="2" fontId="26" fillId="0" borderId="28" xfId="0" applyNumberFormat="1" applyFont="1" applyBorder="1" applyAlignment="1">
      <alignment horizontal="center" vertical="center" wrapText="1"/>
    </xf>
    <xf numFmtId="2" fontId="26" fillId="0" borderId="29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27" fillId="0" borderId="22" xfId="0" applyFont="1" applyBorder="1" applyAlignment="1">
      <alignment horizontal="justify" vertical="center"/>
    </xf>
    <xf numFmtId="2" fontId="23" fillId="0" borderId="22" xfId="58" applyNumberFormat="1" applyFont="1" applyBorder="1" applyAlignment="1">
      <alignment horizontal="center" vertical="center" wrapText="1"/>
      <protection/>
    </xf>
    <xf numFmtId="2" fontId="21" fillId="0" borderId="22" xfId="58" applyNumberFormat="1" applyFont="1" applyBorder="1" applyAlignment="1">
      <alignment horizontal="center" vertical="center" wrapText="1"/>
      <protection/>
    </xf>
    <xf numFmtId="2" fontId="21" fillId="0" borderId="25" xfId="58" applyNumberFormat="1" applyFont="1" applyBorder="1" applyAlignment="1">
      <alignment horizontal="center" vertical="center" wrapText="1"/>
      <protection/>
    </xf>
    <xf numFmtId="0" fontId="13" fillId="0" borderId="22" xfId="58" applyFont="1" applyBorder="1" applyAlignment="1">
      <alignment horizontal="left" vertical="center"/>
      <protection/>
    </xf>
    <xf numFmtId="0" fontId="16" fillId="0" borderId="22" xfId="58" applyFont="1" applyBorder="1" applyAlignment="1">
      <alignment horizontal="justify" vertical="top"/>
      <protection/>
    </xf>
    <xf numFmtId="0" fontId="27" fillId="0" borderId="22" xfId="58" applyFont="1" applyBorder="1" applyAlignment="1">
      <alignment horizontal="justify" vertical="center"/>
      <protection/>
    </xf>
    <xf numFmtId="0" fontId="14" fillId="0" borderId="22" xfId="58" applyFont="1" applyBorder="1" applyAlignment="1">
      <alignment horizontal="left"/>
      <protection/>
    </xf>
    <xf numFmtId="0" fontId="21" fillId="0" borderId="22" xfId="58" applyFont="1" applyBorder="1" applyAlignment="1">
      <alignment horizontal="center"/>
      <protection/>
    </xf>
    <xf numFmtId="0" fontId="21" fillId="0" borderId="27" xfId="58" applyFont="1" applyBorder="1" applyAlignment="1">
      <alignment horizontal="center" vertical="center"/>
      <protection/>
    </xf>
    <xf numFmtId="0" fontId="21" fillId="0" borderId="22" xfId="58" applyFont="1" applyBorder="1" applyAlignment="1">
      <alignment horizontal="center" vertical="center" wrapText="1"/>
      <protection/>
    </xf>
    <xf numFmtId="0" fontId="21" fillId="0" borderId="26" xfId="58" applyFont="1" applyBorder="1" applyAlignment="1">
      <alignment horizontal="center" vertical="center" wrapText="1"/>
      <protection/>
    </xf>
    <xf numFmtId="0" fontId="21" fillId="0" borderId="22" xfId="58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Обычный 2" xfId="58"/>
    <cellStyle name="Percent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</xdr:row>
      <xdr:rowOff>95250</xdr:rowOff>
    </xdr:from>
    <xdr:to>
      <xdr:col>2</xdr:col>
      <xdr:colOff>1143000</xdr:colOff>
      <xdr:row>5</xdr:row>
      <xdr:rowOff>28575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00025"/>
          <a:ext cx="9144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95250</xdr:rowOff>
    </xdr:from>
    <xdr:to>
      <xdr:col>1</xdr:col>
      <xdr:colOff>1152525</xdr:colOff>
      <xdr:row>4</xdr:row>
      <xdr:rowOff>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250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95250</xdr:rowOff>
    </xdr:from>
    <xdr:to>
      <xdr:col>1</xdr:col>
      <xdr:colOff>1152525</xdr:colOff>
      <xdr:row>4</xdr:row>
      <xdr:rowOff>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250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95250</xdr:rowOff>
    </xdr:from>
    <xdr:to>
      <xdr:col>1</xdr:col>
      <xdr:colOff>1152525</xdr:colOff>
      <xdr:row>4</xdr:row>
      <xdr:rowOff>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250"/>
          <a:ext cx="914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zoomScale="75" zoomScaleNormal="75" zoomScalePageLayoutView="0" workbookViewId="0" topLeftCell="A1">
      <selection activeCell="N17" sqref="N17"/>
    </sheetView>
  </sheetViews>
  <sheetFormatPr defaultColWidth="9.00390625" defaultRowHeight="12.75"/>
  <cols>
    <col min="1" max="1" width="4.125" style="0" customWidth="1"/>
    <col min="2" max="2" width="27.00390625" style="0" customWidth="1"/>
    <col min="3" max="3" width="11.25390625" style="0" customWidth="1"/>
    <col min="4" max="4" width="10.125" style="0" customWidth="1"/>
    <col min="12" max="12" width="18.75390625" style="0" customWidth="1"/>
    <col min="13" max="13" width="17.375" style="0" customWidth="1"/>
  </cols>
  <sheetData>
    <row r="1" ht="16.5">
      <c r="A1" s="1" t="s">
        <v>0</v>
      </c>
    </row>
    <row r="2" ht="16.5">
      <c r="A2" s="1" t="s">
        <v>1</v>
      </c>
    </row>
    <row r="4" spans="1:12" ht="12.75">
      <c r="A4" t="s">
        <v>2</v>
      </c>
      <c r="C4" s="2" t="s">
        <v>43</v>
      </c>
      <c r="D4" s="2"/>
      <c r="K4" t="s">
        <v>3</v>
      </c>
      <c r="L4" s="62">
        <v>40464</v>
      </c>
    </row>
    <row r="5" ht="9.75" customHeight="1"/>
    <row r="6" spans="1:13" s="4" customFormat="1" ht="15.75">
      <c r="A6" s="106" t="s">
        <v>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3" s="4" customFormat="1" ht="15.75">
      <c r="A7" s="5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4" customFormat="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2" ht="17.25" customHeight="1">
      <c r="A9" s="107" t="s">
        <v>6</v>
      </c>
      <c r="B9" s="108" t="s">
        <v>7</v>
      </c>
      <c r="C9" s="108" t="s">
        <v>8</v>
      </c>
      <c r="D9" s="108" t="s">
        <v>9</v>
      </c>
      <c r="E9" s="108" t="s">
        <v>10</v>
      </c>
      <c r="F9" s="108" t="s">
        <v>11</v>
      </c>
      <c r="G9" s="108" t="s">
        <v>12</v>
      </c>
      <c r="H9" s="108"/>
      <c r="I9" s="108"/>
      <c r="J9" s="108"/>
      <c r="K9" s="108"/>
      <c r="L9" s="108" t="s">
        <v>13</v>
      </c>
    </row>
    <row r="10" spans="1:12" ht="12.75" customHeight="1">
      <c r="A10" s="107"/>
      <c r="B10" s="108"/>
      <c r="C10" s="108"/>
      <c r="D10" s="108"/>
      <c r="E10" s="108"/>
      <c r="F10" s="108"/>
      <c r="G10" s="109" t="s">
        <v>14</v>
      </c>
      <c r="H10" s="109" t="s">
        <v>15</v>
      </c>
      <c r="I10" s="109" t="s">
        <v>16</v>
      </c>
      <c r="J10" s="109" t="s">
        <v>17</v>
      </c>
      <c r="K10" s="110" t="s">
        <v>18</v>
      </c>
      <c r="L10" s="108"/>
    </row>
    <row r="11" spans="1:12" ht="12.75" customHeight="1">
      <c r="A11" s="107"/>
      <c r="B11" s="108"/>
      <c r="C11" s="108"/>
      <c r="D11" s="108"/>
      <c r="E11" s="108"/>
      <c r="F11" s="108"/>
      <c r="G11" s="109"/>
      <c r="H11" s="109"/>
      <c r="I11" s="109"/>
      <c r="J11" s="109"/>
      <c r="K11" s="110"/>
      <c r="L11" s="108"/>
    </row>
    <row r="12" spans="1:12" ht="35.25" customHeight="1">
      <c r="A12" s="6">
        <v>1</v>
      </c>
      <c r="B12" s="7"/>
      <c r="C12" s="6"/>
      <c r="D12" s="7"/>
      <c r="E12" s="8"/>
      <c r="F12" s="6"/>
      <c r="G12" s="9"/>
      <c r="H12" s="9"/>
      <c r="I12" s="9"/>
      <c r="J12" s="9"/>
      <c r="K12" s="10"/>
      <c r="L12" s="6"/>
    </row>
    <row r="13" spans="1:12" ht="35.25" customHeight="1">
      <c r="A13" s="11">
        <v>2</v>
      </c>
      <c r="B13" s="12"/>
      <c r="C13" s="11"/>
      <c r="D13" s="12"/>
      <c r="E13" s="13"/>
      <c r="F13" s="11"/>
      <c r="G13" s="14"/>
      <c r="H13" s="14"/>
      <c r="I13" s="14"/>
      <c r="J13" s="14"/>
      <c r="K13" s="15"/>
      <c r="L13" s="11"/>
    </row>
    <row r="14" spans="1:12" ht="35.25" customHeight="1">
      <c r="A14" s="11">
        <v>3</v>
      </c>
      <c r="B14" s="12"/>
      <c r="C14" s="11"/>
      <c r="D14" s="12"/>
      <c r="E14" s="13"/>
      <c r="F14" s="11"/>
      <c r="G14" s="14"/>
      <c r="H14" s="14"/>
      <c r="I14" s="14"/>
      <c r="J14" s="14"/>
      <c r="K14" s="15"/>
      <c r="L14" s="11"/>
    </row>
    <row r="15" spans="1:12" ht="35.25" customHeight="1">
      <c r="A15" s="11">
        <v>4</v>
      </c>
      <c r="B15" s="12"/>
      <c r="C15" s="11"/>
      <c r="D15" s="12"/>
      <c r="E15" s="13"/>
      <c r="F15" s="11"/>
      <c r="G15" s="14"/>
      <c r="H15" s="14"/>
      <c r="I15" s="14"/>
      <c r="J15" s="14"/>
      <c r="K15" s="15"/>
      <c r="L15" s="11"/>
    </row>
    <row r="16" spans="1:12" ht="35.25" customHeight="1">
      <c r="A16" s="11">
        <v>5</v>
      </c>
      <c r="B16" s="12"/>
      <c r="C16" s="11"/>
      <c r="D16" s="12"/>
      <c r="E16" s="13"/>
      <c r="F16" s="11"/>
      <c r="G16" s="14"/>
      <c r="H16" s="14"/>
      <c r="I16" s="14"/>
      <c r="J16" s="14"/>
      <c r="K16" s="15"/>
      <c r="L16" s="11"/>
    </row>
    <row r="17" spans="1:12" ht="35.25" customHeight="1">
      <c r="A17" s="11">
        <v>6</v>
      </c>
      <c r="B17" s="12"/>
      <c r="C17" s="11"/>
      <c r="D17" s="12"/>
      <c r="E17" s="13"/>
      <c r="F17" s="11"/>
      <c r="G17" s="14"/>
      <c r="H17" s="14"/>
      <c r="I17" s="14"/>
      <c r="J17" s="14"/>
      <c r="K17" s="15"/>
      <c r="L17" s="11"/>
    </row>
    <row r="18" spans="1:12" ht="35.25" customHeight="1">
      <c r="A18" s="11">
        <v>7</v>
      </c>
      <c r="B18" s="12"/>
      <c r="C18" s="11"/>
      <c r="D18" s="12"/>
      <c r="E18" s="13"/>
      <c r="F18" s="11"/>
      <c r="G18" s="14"/>
      <c r="H18" s="14"/>
      <c r="I18" s="14"/>
      <c r="J18" s="14"/>
      <c r="K18" s="15"/>
      <c r="L18" s="11"/>
    </row>
    <row r="19" spans="1:12" ht="35.25" customHeight="1">
      <c r="A19" s="11">
        <v>8</v>
      </c>
      <c r="B19" s="12"/>
      <c r="C19" s="11"/>
      <c r="D19" s="12"/>
      <c r="E19" s="13"/>
      <c r="F19" s="11"/>
      <c r="G19" s="14"/>
      <c r="H19" s="14"/>
      <c r="I19" s="14"/>
      <c r="J19" s="14"/>
      <c r="K19" s="15"/>
      <c r="L19" s="11"/>
    </row>
    <row r="20" spans="1:12" ht="35.25" customHeight="1">
      <c r="A20" s="11">
        <v>9</v>
      </c>
      <c r="B20" s="12"/>
      <c r="C20" s="11"/>
      <c r="D20" s="12"/>
      <c r="E20" s="13"/>
      <c r="F20" s="11"/>
      <c r="G20" s="14"/>
      <c r="H20" s="14"/>
      <c r="I20" s="14"/>
      <c r="J20" s="14"/>
      <c r="K20" s="15"/>
      <c r="L20" s="11"/>
    </row>
    <row r="21" spans="1:12" ht="35.25" customHeight="1">
      <c r="A21" s="11">
        <v>10</v>
      </c>
      <c r="B21" s="12"/>
      <c r="C21" s="11"/>
      <c r="D21" s="12"/>
      <c r="E21" s="13"/>
      <c r="F21" s="11"/>
      <c r="G21" s="14"/>
      <c r="H21" s="14"/>
      <c r="I21" s="14"/>
      <c r="J21" s="14"/>
      <c r="K21" s="15"/>
      <c r="L21" s="11"/>
    </row>
    <row r="22" spans="1:256" s="23" customFormat="1" ht="15" customHeight="1">
      <c r="A22" s="16"/>
      <c r="B22" s="17"/>
      <c r="C22" s="18"/>
      <c r="D22" s="19"/>
      <c r="E22" s="20"/>
      <c r="F22" s="21"/>
      <c r="G22" s="22"/>
      <c r="FK22" s="24"/>
      <c r="FL22" s="25"/>
      <c r="FM22" s="25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s="23" customFormat="1" ht="16.5">
      <c r="A23" s="25"/>
      <c r="B23" s="44" t="s">
        <v>23</v>
      </c>
      <c r="C23" s="27"/>
      <c r="D23" s="27"/>
      <c r="E23" s="27" t="s">
        <v>61</v>
      </c>
      <c r="F23" s="27"/>
      <c r="G23" s="27"/>
      <c r="H23" s="44" t="s">
        <v>24</v>
      </c>
      <c r="I23" s="27"/>
      <c r="J23" s="27"/>
      <c r="K23" s="27"/>
      <c r="L23" s="27" t="s">
        <v>60</v>
      </c>
      <c r="M23" s="27"/>
      <c r="N23" s="27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5"/>
      <c r="IR23" s="25"/>
      <c r="IS23" s="25"/>
      <c r="IT23" s="25"/>
      <c r="IU23" s="25"/>
      <c r="IV23" s="25"/>
    </row>
    <row r="24" spans="2:14" s="25" customFormat="1" ht="3.75" customHeight="1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ht="15.75">
      <c r="C25" s="26"/>
    </row>
    <row r="26" ht="15">
      <c r="C26" s="25"/>
    </row>
    <row r="27" ht="15.75">
      <c r="C27" s="26"/>
    </row>
  </sheetData>
  <sheetProtection/>
  <mergeCells count="14">
    <mergeCell ref="H10:H11"/>
    <mergeCell ref="I10:I11"/>
    <mergeCell ref="J10:J11"/>
    <mergeCell ref="K10:K11"/>
    <mergeCell ref="A6:M6"/>
    <mergeCell ref="A9:A11"/>
    <mergeCell ref="B9:B11"/>
    <mergeCell ref="C9:C11"/>
    <mergeCell ref="D9:D11"/>
    <mergeCell ref="E9:E11"/>
    <mergeCell ref="F9:F11"/>
    <mergeCell ref="G9:K9"/>
    <mergeCell ref="L9:L11"/>
    <mergeCell ref="G10:G11"/>
  </mergeCells>
  <printOptions/>
  <pageMargins left="0.31527777777777777" right="0.31527777777777777" top="0.6694444444444445" bottom="0.27569444444444446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50"/>
  <sheetViews>
    <sheetView zoomScale="75" zoomScaleNormal="75" zoomScalePageLayoutView="0" workbookViewId="0" topLeftCell="A10">
      <selection activeCell="C32" sqref="C32"/>
    </sheetView>
  </sheetViews>
  <sheetFormatPr defaultColWidth="9.00390625" defaultRowHeight="12.75"/>
  <cols>
    <col min="1" max="1" width="2.125" style="27" customWidth="1"/>
    <col min="2" max="2" width="3.75390625" style="27" customWidth="1"/>
    <col min="3" max="3" width="22.375" style="27" customWidth="1"/>
    <col min="4" max="4" width="16.375" style="27" customWidth="1"/>
    <col min="5" max="5" width="8.00390625" style="27" customWidth="1"/>
    <col min="6" max="6" width="7.625" style="27" customWidth="1"/>
    <col min="7" max="7" width="11.00390625" style="27" customWidth="1"/>
    <col min="8" max="12" width="10.375" style="27" customWidth="1"/>
    <col min="13" max="13" width="8.375" style="27" customWidth="1"/>
    <col min="14" max="14" width="11.25390625" style="27" customWidth="1"/>
    <col min="15" max="16" width="0" style="27" hidden="1" customWidth="1"/>
    <col min="17" max="16384" width="9.125" style="27" customWidth="1"/>
  </cols>
  <sheetData>
    <row r="1" ht="8.25" customHeight="1"/>
    <row r="2" spans="2:16" ht="17.25" customHeight="1">
      <c r="B2" s="28"/>
      <c r="C2" s="29"/>
      <c r="D2" s="115" t="s">
        <v>19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2:16" ht="15" customHeight="1">
      <c r="B3" s="30"/>
      <c r="C3" s="31"/>
      <c r="D3" s="32" t="s">
        <v>20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45"/>
    </row>
    <row r="4" spans="2:16" ht="20.25" customHeight="1">
      <c r="B4" s="30"/>
      <c r="C4" s="31"/>
      <c r="D4" s="116" t="s">
        <v>21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spans="2:16" ht="50.25" customHeight="1">
      <c r="B5" s="34"/>
      <c r="C5" s="35"/>
      <c r="D5" s="117" t="s">
        <v>25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2:16" ht="18.75" customHeight="1">
      <c r="B6" s="36" t="s">
        <v>26</v>
      </c>
      <c r="C6" s="37"/>
      <c r="D6" s="118" t="s">
        <v>44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256" ht="18.75" customHeight="1">
      <c r="A7"/>
      <c r="B7" s="38" t="s">
        <v>22</v>
      </c>
      <c r="C7" s="39"/>
      <c r="D7" s="40" t="s">
        <v>114</v>
      </c>
      <c r="E7" s="41"/>
      <c r="F7" s="41"/>
      <c r="G7" s="42"/>
      <c r="H7" s="42"/>
      <c r="I7" s="42"/>
      <c r="J7" s="42"/>
      <c r="K7" s="42"/>
      <c r="L7" s="42"/>
      <c r="M7" s="42"/>
      <c r="N7" s="42"/>
      <c r="O7" s="46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16" ht="13.5">
      <c r="B8" s="119" t="s">
        <v>27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9" spans="2:16" ht="7.5" customHeight="1">
      <c r="B9" s="113" t="s">
        <v>28</v>
      </c>
      <c r="C9" s="114" t="s">
        <v>29</v>
      </c>
      <c r="D9" s="114" t="s">
        <v>30</v>
      </c>
      <c r="E9" s="112" t="s">
        <v>31</v>
      </c>
      <c r="F9" s="111" t="s">
        <v>32</v>
      </c>
      <c r="G9" s="111" t="s">
        <v>11</v>
      </c>
      <c r="H9" s="121" t="s">
        <v>33</v>
      </c>
      <c r="I9" s="121"/>
      <c r="J9" s="121"/>
      <c r="K9" s="121"/>
      <c r="L9" s="121"/>
      <c r="M9" s="114" t="s">
        <v>34</v>
      </c>
      <c r="N9" s="120" t="s">
        <v>35</v>
      </c>
      <c r="O9" s="114"/>
      <c r="P9" s="120"/>
    </row>
    <row r="10" spans="2:16" ht="9.75" customHeight="1">
      <c r="B10" s="113"/>
      <c r="C10" s="114"/>
      <c r="D10" s="114"/>
      <c r="E10" s="112"/>
      <c r="F10" s="111"/>
      <c r="G10" s="111"/>
      <c r="H10" s="121"/>
      <c r="I10" s="121"/>
      <c r="J10" s="121"/>
      <c r="K10" s="121"/>
      <c r="L10" s="121"/>
      <c r="M10" s="114"/>
      <c r="N10" s="120"/>
      <c r="O10" s="114"/>
      <c r="P10" s="120"/>
    </row>
    <row r="11" spans="2:16" ht="9.75" customHeight="1">
      <c r="B11" s="113"/>
      <c r="C11" s="114"/>
      <c r="D11" s="114"/>
      <c r="E11" s="112"/>
      <c r="F11" s="111"/>
      <c r="G11" s="111"/>
      <c r="H11" s="111" t="s">
        <v>36</v>
      </c>
      <c r="I11" s="111" t="s">
        <v>37</v>
      </c>
      <c r="J11" s="111" t="s">
        <v>38</v>
      </c>
      <c r="K11" s="111" t="s">
        <v>39</v>
      </c>
      <c r="L11" s="122" t="s">
        <v>40</v>
      </c>
      <c r="M11" s="114"/>
      <c r="N11" s="120"/>
      <c r="O11" s="114"/>
      <c r="P11" s="120"/>
    </row>
    <row r="12" spans="2:16" ht="9.75" customHeight="1">
      <c r="B12" s="113"/>
      <c r="C12" s="114"/>
      <c r="D12" s="114"/>
      <c r="E12" s="112"/>
      <c r="F12" s="111"/>
      <c r="G12" s="111"/>
      <c r="H12" s="111"/>
      <c r="I12" s="111"/>
      <c r="J12" s="111"/>
      <c r="K12" s="111"/>
      <c r="L12" s="122"/>
      <c r="M12" s="114"/>
      <c r="N12" s="120"/>
      <c r="O12" s="114"/>
      <c r="P12" s="120"/>
    </row>
    <row r="13" spans="2:16" ht="9.75" customHeight="1">
      <c r="B13" s="113"/>
      <c r="C13" s="114"/>
      <c r="D13" s="114"/>
      <c r="E13" s="112"/>
      <c r="F13" s="112"/>
      <c r="G13" s="112"/>
      <c r="H13" s="111"/>
      <c r="I13" s="111"/>
      <c r="J13" s="111"/>
      <c r="K13" s="111"/>
      <c r="L13" s="122"/>
      <c r="M13" s="114"/>
      <c r="N13" s="120"/>
      <c r="O13" s="114"/>
      <c r="P13" s="120"/>
    </row>
    <row r="14" spans="2:16" ht="26.25" customHeight="1">
      <c r="B14" s="47">
        <v>1</v>
      </c>
      <c r="C14" s="65" t="s">
        <v>73</v>
      </c>
      <c r="D14" s="65" t="s">
        <v>48</v>
      </c>
      <c r="E14" s="66">
        <v>4</v>
      </c>
      <c r="F14" s="65">
        <v>4</v>
      </c>
      <c r="G14" s="65" t="s">
        <v>47</v>
      </c>
      <c r="H14" s="70">
        <v>23.33</v>
      </c>
      <c r="I14" s="70">
        <v>0.66</v>
      </c>
      <c r="J14" s="70">
        <v>3.33</v>
      </c>
      <c r="K14" s="70">
        <v>3.33</v>
      </c>
      <c r="L14" s="70">
        <v>4</v>
      </c>
      <c r="M14" s="71">
        <f aca="true" t="shared" si="0" ref="M14:M21">SUM(H14:L14)</f>
        <v>34.65</v>
      </c>
      <c r="N14" s="56" t="s">
        <v>90</v>
      </c>
      <c r="O14" s="52"/>
      <c r="P14" s="53"/>
    </row>
    <row r="15" spans="2:16" ht="26.25" customHeight="1">
      <c r="B15" s="47">
        <v>2</v>
      </c>
      <c r="C15" s="65" t="s">
        <v>81</v>
      </c>
      <c r="D15" s="67" t="s">
        <v>49</v>
      </c>
      <c r="E15" s="66">
        <v>3</v>
      </c>
      <c r="F15" s="65">
        <v>3</v>
      </c>
      <c r="G15" s="65" t="s">
        <v>50</v>
      </c>
      <c r="H15" s="70">
        <v>25.33</v>
      </c>
      <c r="I15" s="70">
        <v>0</v>
      </c>
      <c r="J15" s="70">
        <v>2.33</v>
      </c>
      <c r="K15" s="70">
        <v>-0.66</v>
      </c>
      <c r="L15" s="70">
        <v>2.66</v>
      </c>
      <c r="M15" s="71">
        <f t="shared" si="0"/>
        <v>29.659999999999997</v>
      </c>
      <c r="N15" s="72">
        <v>2</v>
      </c>
      <c r="O15" s="52"/>
      <c r="P15" s="53"/>
    </row>
    <row r="16" spans="2:16" ht="26.25" customHeight="1">
      <c r="B16" s="54">
        <v>3</v>
      </c>
      <c r="C16" s="65" t="s">
        <v>83</v>
      </c>
      <c r="D16" s="65" t="s">
        <v>88</v>
      </c>
      <c r="E16" s="66">
        <v>3</v>
      </c>
      <c r="F16" s="65">
        <v>3</v>
      </c>
      <c r="G16" s="65" t="s">
        <v>66</v>
      </c>
      <c r="H16" s="70">
        <v>24.66</v>
      </c>
      <c r="I16" s="70">
        <v>0.33</v>
      </c>
      <c r="J16" s="70">
        <v>0</v>
      </c>
      <c r="K16" s="70">
        <v>1.66</v>
      </c>
      <c r="L16" s="70">
        <v>2.66</v>
      </c>
      <c r="M16" s="71">
        <f t="shared" si="0"/>
        <v>29.31</v>
      </c>
      <c r="N16" s="56" t="s">
        <v>91</v>
      </c>
      <c r="O16" s="52"/>
      <c r="P16" s="53"/>
    </row>
    <row r="17" spans="2:16" ht="26.25" customHeight="1">
      <c r="B17" s="54">
        <v>4</v>
      </c>
      <c r="C17" s="65" t="s">
        <v>72</v>
      </c>
      <c r="D17" s="65" t="s">
        <v>88</v>
      </c>
      <c r="E17" s="66">
        <v>3</v>
      </c>
      <c r="F17" s="65">
        <v>3</v>
      </c>
      <c r="G17" s="65" t="s">
        <v>64</v>
      </c>
      <c r="H17" s="70">
        <v>22.66</v>
      </c>
      <c r="I17" s="70">
        <v>0.33</v>
      </c>
      <c r="J17" s="70">
        <v>0</v>
      </c>
      <c r="K17" s="70">
        <v>0.66</v>
      </c>
      <c r="L17" s="70">
        <v>4</v>
      </c>
      <c r="M17" s="71">
        <f t="shared" si="0"/>
        <v>27.65</v>
      </c>
      <c r="N17" s="56" t="s">
        <v>92</v>
      </c>
      <c r="O17" s="52"/>
      <c r="P17" s="53"/>
    </row>
    <row r="18" spans="2:16" ht="26.25" customHeight="1">
      <c r="B18" s="54">
        <v>5</v>
      </c>
      <c r="C18" s="65" t="s">
        <v>82</v>
      </c>
      <c r="D18" s="65" t="s">
        <v>51</v>
      </c>
      <c r="E18" s="66">
        <v>4</v>
      </c>
      <c r="F18" s="65">
        <v>3</v>
      </c>
      <c r="G18" s="65" t="s">
        <v>52</v>
      </c>
      <c r="H18" s="70">
        <v>22.33</v>
      </c>
      <c r="I18" s="70">
        <v>0.66</v>
      </c>
      <c r="J18" s="70">
        <v>0.66</v>
      </c>
      <c r="K18" s="70">
        <v>1.66</v>
      </c>
      <c r="L18" s="70">
        <v>2</v>
      </c>
      <c r="M18" s="71">
        <f t="shared" si="0"/>
        <v>27.31</v>
      </c>
      <c r="N18" s="56" t="s">
        <v>93</v>
      </c>
      <c r="O18" s="52"/>
      <c r="P18" s="53"/>
    </row>
    <row r="19" spans="2:16" ht="26.25" customHeight="1">
      <c r="B19" s="54">
        <v>6</v>
      </c>
      <c r="C19" s="65" t="s">
        <v>80</v>
      </c>
      <c r="D19" s="65" t="s">
        <v>86</v>
      </c>
      <c r="E19" s="66">
        <v>3</v>
      </c>
      <c r="F19" s="65">
        <v>3</v>
      </c>
      <c r="G19" s="65" t="s">
        <v>85</v>
      </c>
      <c r="H19" s="70">
        <v>21</v>
      </c>
      <c r="I19" s="70">
        <v>1</v>
      </c>
      <c r="J19" s="70">
        <v>-2</v>
      </c>
      <c r="K19" s="70">
        <v>3.33</v>
      </c>
      <c r="L19" s="70">
        <v>3.33</v>
      </c>
      <c r="M19" s="71">
        <f t="shared" si="0"/>
        <v>26.659999999999997</v>
      </c>
      <c r="N19" s="72">
        <v>6</v>
      </c>
      <c r="O19" s="52"/>
      <c r="P19" s="53"/>
    </row>
    <row r="20" spans="2:16" ht="26.25" customHeight="1">
      <c r="B20" s="54">
        <v>7</v>
      </c>
      <c r="C20" s="65" t="s">
        <v>80</v>
      </c>
      <c r="D20" s="65" t="s">
        <v>88</v>
      </c>
      <c r="E20" s="66">
        <v>3</v>
      </c>
      <c r="F20" s="65">
        <v>3</v>
      </c>
      <c r="G20" s="65" t="s">
        <v>45</v>
      </c>
      <c r="H20" s="70">
        <v>21</v>
      </c>
      <c r="I20" s="70">
        <v>0</v>
      </c>
      <c r="J20" s="70">
        <v>3.66</v>
      </c>
      <c r="K20" s="70">
        <v>-2</v>
      </c>
      <c r="L20" s="70">
        <v>3.66</v>
      </c>
      <c r="M20" s="71">
        <f t="shared" si="0"/>
        <v>26.32</v>
      </c>
      <c r="N20" s="72">
        <v>7</v>
      </c>
      <c r="O20" s="52"/>
      <c r="P20" s="53"/>
    </row>
    <row r="21" spans="2:16" ht="26.25" customHeight="1">
      <c r="B21" s="54">
        <v>8</v>
      </c>
      <c r="C21" s="65" t="s">
        <v>71</v>
      </c>
      <c r="D21" s="67" t="s">
        <v>87</v>
      </c>
      <c r="E21" s="66">
        <v>3</v>
      </c>
      <c r="F21" s="65">
        <v>3</v>
      </c>
      <c r="G21" s="65" t="s">
        <v>59</v>
      </c>
      <c r="H21" s="70">
        <v>24.33</v>
      </c>
      <c r="I21" s="70">
        <v>1</v>
      </c>
      <c r="J21" s="70">
        <v>-0.33</v>
      </c>
      <c r="K21" s="70">
        <v>-3.66</v>
      </c>
      <c r="L21" s="70">
        <v>2.33</v>
      </c>
      <c r="M21" s="71">
        <f t="shared" si="0"/>
        <v>23.67</v>
      </c>
      <c r="N21" s="56" t="s">
        <v>94</v>
      </c>
      <c r="O21" s="52"/>
      <c r="P21" s="53"/>
    </row>
    <row r="22" spans="2:16" ht="26.25" customHeight="1">
      <c r="B22" s="54">
        <v>9</v>
      </c>
      <c r="C22" s="48"/>
      <c r="D22" s="49"/>
      <c r="E22" s="50"/>
      <c r="F22" s="50"/>
      <c r="G22" s="55"/>
      <c r="H22" s="51"/>
      <c r="I22" s="51"/>
      <c r="J22" s="51"/>
      <c r="K22" s="51"/>
      <c r="L22" s="51"/>
      <c r="M22" s="51">
        <f>SUM(H22:L22)</f>
        <v>0</v>
      </c>
      <c r="N22" s="56"/>
      <c r="O22" s="52"/>
      <c r="P22" s="53"/>
    </row>
    <row r="23" spans="2:16" ht="26.25" customHeight="1">
      <c r="B23" s="54">
        <v>10</v>
      </c>
      <c r="C23" s="48"/>
      <c r="D23" s="49"/>
      <c r="E23" s="50"/>
      <c r="F23" s="50"/>
      <c r="G23" s="55"/>
      <c r="H23" s="51"/>
      <c r="I23" s="51"/>
      <c r="J23" s="51"/>
      <c r="K23" s="51"/>
      <c r="L23" s="51"/>
      <c r="M23" s="51">
        <f>SUM(H23:L23)</f>
        <v>0</v>
      </c>
      <c r="N23" s="56"/>
      <c r="O23" s="52"/>
      <c r="P23" s="53"/>
    </row>
    <row r="24" spans="1:256" ht="19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4:16" ht="19.5" customHeight="1">
      <c r="D25" s="44" t="s">
        <v>111</v>
      </c>
      <c r="J25" s="44"/>
      <c r="O25"/>
      <c r="P25"/>
    </row>
    <row r="26" spans="4:16" ht="27" customHeight="1">
      <c r="D26" s="44" t="s">
        <v>112</v>
      </c>
      <c r="E26" s="59"/>
      <c r="J26" s="57"/>
      <c r="K26" s="57"/>
      <c r="P26" s="58"/>
    </row>
    <row r="27" spans="4:11" ht="27.75" customHeight="1">
      <c r="D27" s="103" t="s">
        <v>96</v>
      </c>
      <c r="E27" s="103" t="s">
        <v>107</v>
      </c>
      <c r="J27" s="57"/>
      <c r="K27" s="57"/>
    </row>
    <row r="28" spans="4:11" ht="17.25" customHeight="1">
      <c r="D28"/>
      <c r="E28" s="74" t="s">
        <v>108</v>
      </c>
      <c r="J28" s="57"/>
      <c r="K28" s="57"/>
    </row>
    <row r="29" spans="4:5" ht="17.25" customHeight="1">
      <c r="D29"/>
      <c r="E29" s="74" t="s">
        <v>113</v>
      </c>
    </row>
    <row r="30" spans="4:5" ht="15.75">
      <c r="D30"/>
      <c r="E30" s="74" t="s">
        <v>110</v>
      </c>
    </row>
    <row r="31" ht="15.75">
      <c r="E31" s="74" t="s">
        <v>109</v>
      </c>
    </row>
    <row r="33" ht="15.75">
      <c r="E33" s="59"/>
    </row>
    <row r="35" spans="2:5" ht="15.75" customHeight="1">
      <c r="B35" s="60"/>
      <c r="E35" s="59"/>
    </row>
    <row r="36" spans="5:7" ht="21.75" customHeight="1">
      <c r="E36" s="59"/>
      <c r="F36" s="59"/>
      <c r="G36" s="59"/>
    </row>
    <row r="37" spans="5:7" ht="15.75">
      <c r="E37" s="59"/>
      <c r="F37" s="59"/>
      <c r="G37" s="59"/>
    </row>
    <row r="38" spans="5:7" ht="15.75">
      <c r="E38" s="59"/>
      <c r="F38" s="59"/>
      <c r="G38" s="59"/>
    </row>
    <row r="39" ht="7.5" customHeight="1">
      <c r="E39" s="59"/>
    </row>
    <row r="40" ht="15.75">
      <c r="E40" s="59"/>
    </row>
    <row r="41" ht="15.75">
      <c r="E41" s="59"/>
    </row>
    <row r="42" spans="5:15" ht="15.75">
      <c r="E42" s="59"/>
      <c r="F42" s="59"/>
      <c r="G42" s="61"/>
      <c r="L42" s="59"/>
      <c r="M42" s="59"/>
      <c r="N42" s="59"/>
      <c r="O42" s="59"/>
    </row>
    <row r="43" spans="5:15" ht="15.75">
      <c r="E43" s="59"/>
      <c r="F43" s="59"/>
      <c r="G43" s="61"/>
      <c r="L43" s="59"/>
      <c r="M43" s="59"/>
      <c r="N43" s="59"/>
      <c r="O43" s="59"/>
    </row>
    <row r="44" spans="5:7" ht="15.75">
      <c r="E44" s="59"/>
      <c r="F44" s="59"/>
      <c r="G44" s="61"/>
    </row>
    <row r="45" spans="5:15" ht="15.75">
      <c r="E45" s="59"/>
      <c r="F45" s="59"/>
      <c r="M45" s="44"/>
      <c r="N45" s="44"/>
      <c r="O45" s="44"/>
    </row>
    <row r="46" spans="5:15" ht="15.75">
      <c r="E46" s="59"/>
      <c r="F46" s="59"/>
      <c r="M46" s="44"/>
      <c r="N46" s="44"/>
      <c r="O46" s="44"/>
    </row>
    <row r="47" spans="5:6" ht="15.75">
      <c r="E47" s="59"/>
      <c r="F47" s="59"/>
    </row>
    <row r="48" spans="5:7" ht="15.75">
      <c r="E48" s="59"/>
      <c r="F48" s="59"/>
      <c r="G48" s="59"/>
    </row>
    <row r="49" ht="15.75">
      <c r="E49" s="59"/>
    </row>
    <row r="50" ht="15.75">
      <c r="E50" s="59"/>
    </row>
  </sheetData>
  <sheetProtection/>
  <mergeCells count="21">
    <mergeCell ref="G9:G13"/>
    <mergeCell ref="H9:L10"/>
    <mergeCell ref="M9:M13"/>
    <mergeCell ref="N9:N13"/>
    <mergeCell ref="K11:K13"/>
    <mergeCell ref="L11:L13"/>
    <mergeCell ref="O9:O13"/>
    <mergeCell ref="D2:P2"/>
    <mergeCell ref="D4:P4"/>
    <mergeCell ref="D5:P5"/>
    <mergeCell ref="D6:P6"/>
    <mergeCell ref="B8:P8"/>
    <mergeCell ref="P9:P13"/>
    <mergeCell ref="H11:H13"/>
    <mergeCell ref="I11:I13"/>
    <mergeCell ref="J11:J13"/>
    <mergeCell ref="F9:F13"/>
    <mergeCell ref="B9:B13"/>
    <mergeCell ref="C9:C13"/>
    <mergeCell ref="D9:D13"/>
    <mergeCell ref="E9:E13"/>
  </mergeCells>
  <printOptions/>
  <pageMargins left="0.3541666666666667" right="0.27569444444444446" top="0.7875" bottom="0.3541666666666667" header="0.5118055555555556" footer="0.5118055555555556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0">
      <selection activeCell="C19" sqref="C19:D19"/>
    </sheetView>
  </sheetViews>
  <sheetFormatPr defaultColWidth="9.00390625" defaultRowHeight="12.75"/>
  <cols>
    <col min="1" max="1" width="3.625" style="0" customWidth="1"/>
    <col min="2" max="2" width="18.375" style="0" customWidth="1"/>
    <col min="3" max="3" width="13.75390625" style="0" customWidth="1"/>
    <col min="4" max="4" width="7.00390625" style="0" customWidth="1"/>
    <col min="5" max="5" width="6.875" style="0" customWidth="1"/>
    <col min="6" max="6" width="14.375" style="0" customWidth="1"/>
    <col min="7" max="7" width="10.00390625" style="0" customWidth="1"/>
    <col min="9" max="9" width="9.75390625" style="0" customWidth="1"/>
  </cols>
  <sheetData>
    <row r="1" spans="1:15" ht="15.75">
      <c r="A1" s="28"/>
      <c r="B1" s="29"/>
      <c r="C1" s="115" t="s">
        <v>19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3" ht="15.75">
      <c r="A2" s="30"/>
      <c r="B2" s="31"/>
      <c r="C2" s="32" t="s">
        <v>20</v>
      </c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5" ht="15.75">
      <c r="A3" s="30"/>
      <c r="B3" s="31"/>
      <c r="C3" s="116" t="s">
        <v>21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ht="18.75">
      <c r="A4" s="34"/>
      <c r="B4" s="35"/>
      <c r="C4" s="126" t="s">
        <v>41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spans="1:15" ht="15.75">
      <c r="A5" s="36" t="s">
        <v>26</v>
      </c>
      <c r="B5" s="37"/>
      <c r="C5" s="118" t="s">
        <v>44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3" ht="15.75">
      <c r="A6" s="38" t="s">
        <v>22</v>
      </c>
      <c r="B6" s="39"/>
      <c r="C6" s="40" t="s">
        <v>97</v>
      </c>
      <c r="D6" s="41"/>
      <c r="E6" s="41"/>
      <c r="F6" s="42"/>
      <c r="G6" s="42"/>
      <c r="H6" s="42"/>
      <c r="I6" s="42"/>
      <c r="J6" s="42"/>
      <c r="K6" s="42"/>
      <c r="L6" s="42"/>
      <c r="M6" s="42"/>
    </row>
    <row r="7" spans="1:15" ht="13.5">
      <c r="A7" s="119" t="s">
        <v>27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</row>
    <row r="8" spans="1:13" ht="12.75">
      <c r="A8" s="113" t="s">
        <v>28</v>
      </c>
      <c r="B8" s="114" t="s">
        <v>42</v>
      </c>
      <c r="C8" s="114" t="s">
        <v>30</v>
      </c>
      <c r="D8" s="112" t="s">
        <v>31</v>
      </c>
      <c r="E8" s="111" t="s">
        <v>32</v>
      </c>
      <c r="F8" s="111" t="s">
        <v>11</v>
      </c>
      <c r="G8" s="121" t="s">
        <v>33</v>
      </c>
      <c r="H8" s="121"/>
      <c r="I8" s="121"/>
      <c r="J8" s="121"/>
      <c r="K8" s="121"/>
      <c r="L8" s="114" t="s">
        <v>34</v>
      </c>
      <c r="M8" s="120" t="s">
        <v>35</v>
      </c>
    </row>
    <row r="9" spans="1:13" ht="12.75">
      <c r="A9" s="113"/>
      <c r="B9" s="114"/>
      <c r="C9" s="114"/>
      <c r="D9" s="112"/>
      <c r="E9" s="111"/>
      <c r="F9" s="111"/>
      <c r="G9" s="121"/>
      <c r="H9" s="121"/>
      <c r="I9" s="121"/>
      <c r="J9" s="121"/>
      <c r="K9" s="121"/>
      <c r="L9" s="114"/>
      <c r="M9" s="120"/>
    </row>
    <row r="10" spans="1:13" ht="12.75">
      <c r="A10" s="113"/>
      <c r="B10" s="114"/>
      <c r="C10" s="114"/>
      <c r="D10" s="112"/>
      <c r="E10" s="111"/>
      <c r="F10" s="111"/>
      <c r="G10" s="111" t="s">
        <v>36</v>
      </c>
      <c r="H10" s="111" t="s">
        <v>37</v>
      </c>
      <c r="I10" s="111" t="s">
        <v>38</v>
      </c>
      <c r="J10" s="111" t="s">
        <v>39</v>
      </c>
      <c r="K10" s="122" t="s">
        <v>40</v>
      </c>
      <c r="L10" s="114"/>
      <c r="M10" s="120"/>
    </row>
    <row r="11" spans="1:13" ht="12.75">
      <c r="A11" s="113"/>
      <c r="B11" s="114"/>
      <c r="C11" s="114"/>
      <c r="D11" s="112"/>
      <c r="E11" s="111"/>
      <c r="F11" s="111"/>
      <c r="G11" s="111"/>
      <c r="H11" s="111"/>
      <c r="I11" s="111"/>
      <c r="J11" s="111"/>
      <c r="K11" s="122"/>
      <c r="L11" s="114"/>
      <c r="M11" s="120"/>
    </row>
    <row r="12" spans="1:13" ht="12.75">
      <c r="A12" s="113"/>
      <c r="B12" s="114"/>
      <c r="C12" s="114"/>
      <c r="D12" s="112"/>
      <c r="E12" s="112"/>
      <c r="F12" s="112"/>
      <c r="G12" s="111"/>
      <c r="H12" s="111"/>
      <c r="I12" s="111"/>
      <c r="J12" s="111"/>
      <c r="K12" s="122"/>
      <c r="L12" s="114"/>
      <c r="M12" s="120"/>
    </row>
    <row r="13" spans="1:13" ht="41.25" customHeight="1">
      <c r="A13" s="64">
        <v>1</v>
      </c>
      <c r="B13" s="65" t="s">
        <v>74</v>
      </c>
      <c r="C13" s="65" t="s">
        <v>54</v>
      </c>
      <c r="D13" s="66">
        <v>1</v>
      </c>
      <c r="E13" s="65">
        <v>1</v>
      </c>
      <c r="F13" s="65" t="s">
        <v>53</v>
      </c>
      <c r="G13" s="70">
        <f>(4+1+3)/4</f>
        <v>2</v>
      </c>
      <c r="H13" s="70">
        <f>(3+3)/4</f>
        <v>1.5</v>
      </c>
      <c r="I13" s="70">
        <f>5/4</f>
        <v>1.25</v>
      </c>
      <c r="J13" s="70">
        <f>(1+2)/4</f>
        <v>0.75</v>
      </c>
      <c r="K13" s="70">
        <f>(2+1+2+2)/4</f>
        <v>1.75</v>
      </c>
      <c r="L13" s="71">
        <f>SUM(G13:K13)</f>
        <v>7.25</v>
      </c>
      <c r="M13" s="72">
        <v>1</v>
      </c>
    </row>
    <row r="14" spans="1:13" ht="33" customHeight="1">
      <c r="A14" s="64">
        <v>2</v>
      </c>
      <c r="B14" s="67" t="s">
        <v>76</v>
      </c>
      <c r="C14" s="67" t="s">
        <v>57</v>
      </c>
      <c r="D14" s="66">
        <v>1</v>
      </c>
      <c r="E14" s="67">
        <v>1</v>
      </c>
      <c r="F14" s="67" t="s">
        <v>65</v>
      </c>
      <c r="G14" s="69">
        <v>1.25</v>
      </c>
      <c r="H14" s="70">
        <v>0</v>
      </c>
      <c r="I14" s="70">
        <v>0.75</v>
      </c>
      <c r="J14" s="70">
        <v>1</v>
      </c>
      <c r="K14" s="70">
        <v>1</v>
      </c>
      <c r="L14" s="71">
        <f>SUM(G14:K14)</f>
        <v>4</v>
      </c>
      <c r="M14" s="72">
        <v>2</v>
      </c>
    </row>
    <row r="15" spans="1:13" ht="42.75" customHeight="1">
      <c r="A15" s="68">
        <v>3</v>
      </c>
      <c r="B15" s="65" t="s">
        <v>75</v>
      </c>
      <c r="C15" s="67" t="s">
        <v>57</v>
      </c>
      <c r="D15" s="66">
        <v>1</v>
      </c>
      <c r="E15" s="65">
        <v>1</v>
      </c>
      <c r="F15" s="67" t="s">
        <v>56</v>
      </c>
      <c r="G15" s="70">
        <f>(3+1+0.5)/4</f>
        <v>1.125</v>
      </c>
      <c r="H15" s="70">
        <v>0</v>
      </c>
      <c r="I15" s="70">
        <v>0.25</v>
      </c>
      <c r="J15" s="70">
        <v>0.75</v>
      </c>
      <c r="K15" s="70">
        <v>1</v>
      </c>
      <c r="L15" s="71">
        <f>SUM(G15:K15)</f>
        <v>3.125</v>
      </c>
      <c r="M15" s="72">
        <v>3</v>
      </c>
    </row>
    <row r="16" spans="1:13" ht="38.25">
      <c r="A16" s="68">
        <v>4</v>
      </c>
      <c r="B16" s="65" t="s">
        <v>69</v>
      </c>
      <c r="C16" s="65" t="s">
        <v>49</v>
      </c>
      <c r="D16" s="66">
        <v>1</v>
      </c>
      <c r="E16" s="65">
        <v>1</v>
      </c>
      <c r="F16" s="65" t="s">
        <v>58</v>
      </c>
      <c r="G16" s="123" t="s">
        <v>95</v>
      </c>
      <c r="H16" s="124"/>
      <c r="I16" s="124"/>
      <c r="J16" s="124"/>
      <c r="K16" s="124"/>
      <c r="L16" s="125"/>
      <c r="M16" s="73">
        <v>4</v>
      </c>
    </row>
    <row r="17" spans="1:13" ht="30.75" customHeight="1">
      <c r="A17" s="27"/>
      <c r="B17" s="27"/>
      <c r="C17" s="44" t="s">
        <v>111</v>
      </c>
      <c r="D17" s="27"/>
      <c r="E17" s="27"/>
      <c r="F17" s="27"/>
      <c r="G17" s="27"/>
      <c r="H17" s="27"/>
      <c r="J17" s="27"/>
      <c r="K17" s="27"/>
      <c r="L17" s="27"/>
      <c r="M17" s="27"/>
    </row>
    <row r="18" spans="1:12" ht="27.75" customHeight="1">
      <c r="A18" s="27"/>
      <c r="B18" s="27"/>
      <c r="C18" s="44" t="s">
        <v>112</v>
      </c>
      <c r="D18" s="59"/>
      <c r="E18" s="27"/>
      <c r="F18" s="27"/>
      <c r="G18" s="27"/>
      <c r="H18" s="27"/>
      <c r="J18" s="27"/>
      <c r="K18" s="44"/>
      <c r="L18" s="44"/>
    </row>
    <row r="19" spans="1:6" ht="27" customHeight="1">
      <c r="A19" s="27"/>
      <c r="C19" s="104" t="s">
        <v>96</v>
      </c>
      <c r="D19" s="104" t="s">
        <v>107</v>
      </c>
      <c r="E19" s="74"/>
      <c r="F19" s="74"/>
    </row>
    <row r="20" spans="4:6" ht="15.75">
      <c r="D20" s="74" t="s">
        <v>108</v>
      </c>
      <c r="E20" s="74"/>
      <c r="F20" s="74"/>
    </row>
    <row r="21" spans="4:6" ht="15.75">
      <c r="D21" s="74" t="s">
        <v>109</v>
      </c>
      <c r="E21" s="74"/>
      <c r="F21" s="74"/>
    </row>
    <row r="22" spans="4:6" ht="15.75">
      <c r="D22" s="74" t="s">
        <v>110</v>
      </c>
      <c r="E22" s="74"/>
      <c r="F22" s="74"/>
    </row>
    <row r="23" spans="4:6" ht="15.75">
      <c r="D23" s="74"/>
      <c r="E23" s="74"/>
      <c r="F23" s="74"/>
    </row>
    <row r="24" spans="4:6" ht="15.75">
      <c r="D24" s="74"/>
      <c r="E24" s="74"/>
      <c r="F24" s="74"/>
    </row>
    <row r="25" spans="4:6" ht="12.75">
      <c r="D25" s="75"/>
      <c r="E25" s="75"/>
      <c r="F25" s="75"/>
    </row>
    <row r="31" ht="12.75">
      <c r="O31" s="27"/>
    </row>
    <row r="32" ht="12.75">
      <c r="O32" s="27"/>
    </row>
  </sheetData>
  <sheetProtection/>
  <mergeCells count="20">
    <mergeCell ref="D8:D12"/>
    <mergeCell ref="E8:E12"/>
    <mergeCell ref="C1:O1"/>
    <mergeCell ref="C3:O3"/>
    <mergeCell ref="C4:O4"/>
    <mergeCell ref="C5:O5"/>
    <mergeCell ref="A7:O7"/>
    <mergeCell ref="M8:M12"/>
    <mergeCell ref="A8:A12"/>
    <mergeCell ref="B8:B12"/>
    <mergeCell ref="C8:C12"/>
    <mergeCell ref="G16:L16"/>
    <mergeCell ref="F8:F12"/>
    <mergeCell ref="G8:K9"/>
    <mergeCell ref="L8:L12"/>
    <mergeCell ref="G10:G12"/>
    <mergeCell ref="H10:H12"/>
    <mergeCell ref="I10:I12"/>
    <mergeCell ref="J10:J12"/>
    <mergeCell ref="K10:K1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3">
      <selection activeCell="I21" sqref="I21"/>
    </sheetView>
  </sheetViews>
  <sheetFormatPr defaultColWidth="9.00390625" defaultRowHeight="12.75"/>
  <cols>
    <col min="1" max="1" width="3.625" style="0" customWidth="1"/>
    <col min="2" max="2" width="21.625" style="0" customWidth="1"/>
    <col min="4" max="4" width="6.875" style="0" customWidth="1"/>
    <col min="5" max="5" width="5.00390625" style="0" customWidth="1"/>
  </cols>
  <sheetData>
    <row r="1" spans="1:15" ht="15.75">
      <c r="A1" s="76"/>
      <c r="B1" s="77"/>
      <c r="C1" s="130" t="s">
        <v>19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15.75">
      <c r="A2" s="78"/>
      <c r="B2" s="79"/>
      <c r="C2" s="80" t="s">
        <v>20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82"/>
    </row>
    <row r="3" spans="1:15" ht="15.75">
      <c r="A3" s="78"/>
      <c r="B3" s="79"/>
      <c r="C3" s="131" t="s">
        <v>21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8.75">
      <c r="A4" s="83"/>
      <c r="B4" s="84"/>
      <c r="C4" s="132" t="s">
        <v>41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5" ht="15.75">
      <c r="A5" s="85" t="s">
        <v>26</v>
      </c>
      <c r="B5" s="86"/>
      <c r="C5" s="133" t="s">
        <v>44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5.75">
      <c r="A6" s="87" t="s">
        <v>22</v>
      </c>
      <c r="B6" s="88"/>
      <c r="C6" s="89" t="s">
        <v>99</v>
      </c>
      <c r="D6" s="90"/>
      <c r="E6" s="90"/>
      <c r="F6" s="91"/>
      <c r="G6" s="91"/>
      <c r="H6" s="91"/>
      <c r="I6" s="91"/>
      <c r="J6" s="91"/>
      <c r="K6" s="91"/>
      <c r="L6" s="91"/>
      <c r="M6" s="91"/>
      <c r="N6" s="82"/>
      <c r="O6" s="82"/>
    </row>
    <row r="7" spans="1:15" ht="13.5">
      <c r="A7" s="134" t="s">
        <v>27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</row>
    <row r="8" spans="1:15" ht="12.75">
      <c r="A8" s="138" t="s">
        <v>28</v>
      </c>
      <c r="B8" s="136" t="s">
        <v>42</v>
      </c>
      <c r="C8" s="136" t="s">
        <v>30</v>
      </c>
      <c r="D8" s="129" t="s">
        <v>31</v>
      </c>
      <c r="E8" s="128" t="s">
        <v>32</v>
      </c>
      <c r="F8" s="128" t="s">
        <v>11</v>
      </c>
      <c r="G8" s="135" t="s">
        <v>33</v>
      </c>
      <c r="H8" s="135"/>
      <c r="I8" s="135"/>
      <c r="J8" s="135"/>
      <c r="K8" s="135"/>
      <c r="L8" s="136" t="s">
        <v>34</v>
      </c>
      <c r="M8" s="137" t="s">
        <v>35</v>
      </c>
      <c r="N8" s="82"/>
      <c r="O8" s="82"/>
    </row>
    <row r="9" spans="1:15" ht="12.75">
      <c r="A9" s="138"/>
      <c r="B9" s="136"/>
      <c r="C9" s="136"/>
      <c r="D9" s="129"/>
      <c r="E9" s="128"/>
      <c r="F9" s="128"/>
      <c r="G9" s="135"/>
      <c r="H9" s="135"/>
      <c r="I9" s="135"/>
      <c r="J9" s="135"/>
      <c r="K9" s="135"/>
      <c r="L9" s="136"/>
      <c r="M9" s="137"/>
      <c r="N9" s="82"/>
      <c r="O9" s="82"/>
    </row>
    <row r="10" spans="1:15" ht="12.75">
      <c r="A10" s="138"/>
      <c r="B10" s="136"/>
      <c r="C10" s="136"/>
      <c r="D10" s="129"/>
      <c r="E10" s="128"/>
      <c r="F10" s="128"/>
      <c r="G10" s="128" t="s">
        <v>36</v>
      </c>
      <c r="H10" s="128" t="s">
        <v>37</v>
      </c>
      <c r="I10" s="128" t="s">
        <v>38</v>
      </c>
      <c r="J10" s="128" t="s">
        <v>39</v>
      </c>
      <c r="K10" s="127" t="s">
        <v>40</v>
      </c>
      <c r="L10" s="136"/>
      <c r="M10" s="137"/>
      <c r="N10" s="82"/>
      <c r="O10" s="82"/>
    </row>
    <row r="11" spans="1:15" ht="12.75">
      <c r="A11" s="138"/>
      <c r="B11" s="136"/>
      <c r="C11" s="136"/>
      <c r="D11" s="129"/>
      <c r="E11" s="128"/>
      <c r="F11" s="128"/>
      <c r="G11" s="128"/>
      <c r="H11" s="128"/>
      <c r="I11" s="128"/>
      <c r="J11" s="128"/>
      <c r="K11" s="127"/>
      <c r="L11" s="136"/>
      <c r="M11" s="137"/>
      <c r="N11" s="82"/>
      <c r="O11" s="82"/>
    </row>
    <row r="12" spans="1:15" ht="12.75">
      <c r="A12" s="138"/>
      <c r="B12" s="136"/>
      <c r="C12" s="136"/>
      <c r="D12" s="129"/>
      <c r="E12" s="129"/>
      <c r="F12" s="129"/>
      <c r="G12" s="128"/>
      <c r="H12" s="128"/>
      <c r="I12" s="128"/>
      <c r="J12" s="128"/>
      <c r="K12" s="127"/>
      <c r="L12" s="136"/>
      <c r="M12" s="137"/>
      <c r="N12" s="82"/>
      <c r="O12" s="82"/>
    </row>
    <row r="13" spans="1:15" ht="63.75">
      <c r="A13" s="92">
        <v>1</v>
      </c>
      <c r="B13" s="93" t="s">
        <v>77</v>
      </c>
      <c r="C13" s="93" t="s">
        <v>88</v>
      </c>
      <c r="D13" s="94">
        <v>2</v>
      </c>
      <c r="E13" s="93">
        <v>2</v>
      </c>
      <c r="F13" s="93" t="s">
        <v>55</v>
      </c>
      <c r="G13" s="95">
        <v>11.33</v>
      </c>
      <c r="H13" s="95">
        <v>0</v>
      </c>
      <c r="I13" s="95">
        <v>3.33</v>
      </c>
      <c r="J13" s="95">
        <v>1.33</v>
      </c>
      <c r="K13" s="95">
        <v>3.33</v>
      </c>
      <c r="L13" s="96">
        <f>SUM(G13:K13)</f>
        <v>19.32</v>
      </c>
      <c r="M13" s="97" t="s">
        <v>90</v>
      </c>
      <c r="N13" s="82"/>
      <c r="O13" s="82"/>
    </row>
    <row r="14" spans="1:15" ht="25.5">
      <c r="A14" s="92">
        <v>2</v>
      </c>
      <c r="B14" s="93" t="s">
        <v>79</v>
      </c>
      <c r="C14" s="93" t="s">
        <v>89</v>
      </c>
      <c r="D14" s="94">
        <v>2</v>
      </c>
      <c r="E14" s="93">
        <v>2</v>
      </c>
      <c r="F14" s="93" t="s">
        <v>67</v>
      </c>
      <c r="G14" s="95">
        <v>9.33</v>
      </c>
      <c r="H14" s="95">
        <v>0.33</v>
      </c>
      <c r="I14" s="95">
        <v>1</v>
      </c>
      <c r="J14" s="95">
        <v>1</v>
      </c>
      <c r="K14" s="95">
        <v>2.66</v>
      </c>
      <c r="L14" s="96">
        <f>SUM(G14:K14)</f>
        <v>14.32</v>
      </c>
      <c r="M14" s="97" t="s">
        <v>98</v>
      </c>
      <c r="N14" s="82"/>
      <c r="O14" s="82"/>
    </row>
    <row r="15" spans="1:15" ht="25.5">
      <c r="A15" s="92">
        <v>3</v>
      </c>
      <c r="B15" s="93" t="s">
        <v>70</v>
      </c>
      <c r="C15" s="98" t="s">
        <v>46</v>
      </c>
      <c r="D15" s="94">
        <v>2</v>
      </c>
      <c r="E15" s="93">
        <v>2</v>
      </c>
      <c r="F15" s="93" t="s">
        <v>62</v>
      </c>
      <c r="G15" s="95">
        <v>11.33</v>
      </c>
      <c r="H15" s="95">
        <v>0.33</v>
      </c>
      <c r="I15" s="95">
        <v>-2.66</v>
      </c>
      <c r="J15" s="95">
        <v>1.33</v>
      </c>
      <c r="K15" s="95">
        <v>1.33</v>
      </c>
      <c r="L15" s="96">
        <f>SUM(G15:K15)</f>
        <v>11.66</v>
      </c>
      <c r="M15" s="97" t="s">
        <v>91</v>
      </c>
      <c r="N15" s="82"/>
      <c r="O15" s="82"/>
    </row>
    <row r="16" spans="1:15" ht="25.5">
      <c r="A16" s="92">
        <v>4</v>
      </c>
      <c r="B16" s="93" t="s">
        <v>78</v>
      </c>
      <c r="C16" s="98" t="s">
        <v>57</v>
      </c>
      <c r="D16" s="94">
        <v>2</v>
      </c>
      <c r="E16" s="93">
        <v>2</v>
      </c>
      <c r="F16" s="93" t="s">
        <v>63</v>
      </c>
      <c r="G16" s="95">
        <v>8</v>
      </c>
      <c r="H16" s="95">
        <v>0</v>
      </c>
      <c r="I16" s="95">
        <v>-0.33</v>
      </c>
      <c r="J16" s="95">
        <v>1.66</v>
      </c>
      <c r="K16" s="95">
        <v>0.66</v>
      </c>
      <c r="L16" s="96">
        <f>SUM(G16:K16)</f>
        <v>9.99</v>
      </c>
      <c r="M16" s="97" t="s">
        <v>92</v>
      </c>
      <c r="N16" s="82"/>
      <c r="O16" s="82"/>
    </row>
    <row r="17" spans="1:15" ht="36" customHeight="1">
      <c r="A17" s="99"/>
      <c r="B17" s="99"/>
      <c r="C17" s="100" t="s">
        <v>111</v>
      </c>
      <c r="D17" s="99"/>
      <c r="E17" s="99"/>
      <c r="F17" s="99"/>
      <c r="G17" s="99"/>
      <c r="H17" s="99"/>
      <c r="I17" s="100"/>
      <c r="J17" s="99"/>
      <c r="K17" s="99"/>
      <c r="L17" s="99"/>
      <c r="M17" s="99"/>
      <c r="N17" s="82"/>
      <c r="O17" s="82"/>
    </row>
    <row r="18" spans="1:15" ht="30" customHeight="1">
      <c r="A18" s="99"/>
      <c r="B18" s="99"/>
      <c r="C18" s="100" t="s">
        <v>112</v>
      </c>
      <c r="D18" s="101"/>
      <c r="E18" s="99"/>
      <c r="F18" s="99"/>
      <c r="G18" s="99"/>
      <c r="H18" s="99"/>
      <c r="I18" s="99"/>
      <c r="J18" s="99"/>
      <c r="K18" s="100"/>
      <c r="L18" s="100"/>
      <c r="M18" s="82"/>
      <c r="N18" s="82"/>
      <c r="O18" s="82"/>
    </row>
    <row r="19" spans="1:15" ht="28.5" customHeight="1">
      <c r="A19" s="82"/>
      <c r="B19" s="82"/>
      <c r="C19" s="105" t="s">
        <v>96</v>
      </c>
      <c r="D19" s="105" t="s">
        <v>107</v>
      </c>
      <c r="E19" s="102"/>
      <c r="F19" s="102"/>
      <c r="G19" s="82"/>
      <c r="H19" s="82"/>
      <c r="I19" s="82"/>
      <c r="J19" s="82"/>
      <c r="K19" s="82"/>
      <c r="L19" s="82"/>
      <c r="M19" s="82"/>
      <c r="N19" s="82"/>
      <c r="O19" s="82"/>
    </row>
    <row r="20" spans="1:15" ht="15.75">
      <c r="A20" s="82"/>
      <c r="B20" s="82"/>
      <c r="C20" s="82"/>
      <c r="D20" s="102" t="s">
        <v>108</v>
      </c>
      <c r="E20" s="102"/>
      <c r="F20" s="102"/>
      <c r="G20" s="82"/>
      <c r="H20" s="82"/>
      <c r="I20" s="82"/>
      <c r="J20" s="82"/>
      <c r="K20" s="82"/>
      <c r="L20" s="82"/>
      <c r="M20" s="82"/>
      <c r="N20" s="82"/>
      <c r="O20" s="82"/>
    </row>
    <row r="21" spans="1:15" ht="15.75">
      <c r="A21" s="82"/>
      <c r="B21" s="82"/>
      <c r="C21" s="82"/>
      <c r="D21" s="102" t="s">
        <v>113</v>
      </c>
      <c r="E21" s="102"/>
      <c r="F21" s="102"/>
      <c r="G21" s="82"/>
      <c r="H21" s="82"/>
      <c r="I21" s="82"/>
      <c r="J21" s="82"/>
      <c r="K21" s="82"/>
      <c r="L21" s="82"/>
      <c r="M21" s="82"/>
      <c r="N21" s="82"/>
      <c r="O21" s="82"/>
    </row>
    <row r="22" spans="1:15" ht="15.75">
      <c r="A22" s="82"/>
      <c r="B22" s="82"/>
      <c r="C22" s="82"/>
      <c r="D22" s="102" t="s">
        <v>109</v>
      </c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</sheetData>
  <sheetProtection/>
  <mergeCells count="19">
    <mergeCell ref="A8:A12"/>
    <mergeCell ref="B8:B12"/>
    <mergeCell ref="C8:C12"/>
    <mergeCell ref="D8:D12"/>
    <mergeCell ref="E8:E12"/>
    <mergeCell ref="C1:O1"/>
    <mergeCell ref="C3:O3"/>
    <mergeCell ref="C4:O4"/>
    <mergeCell ref="C5:O5"/>
    <mergeCell ref="A7:O7"/>
    <mergeCell ref="F8:F12"/>
    <mergeCell ref="G8:K9"/>
    <mergeCell ref="L8:L12"/>
    <mergeCell ref="M8:M12"/>
    <mergeCell ref="K10:K12"/>
    <mergeCell ref="G10:G12"/>
    <mergeCell ref="H10:H12"/>
    <mergeCell ref="I10:I12"/>
    <mergeCell ref="J10:J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2">
      <selection activeCell="C29" sqref="C29"/>
    </sheetView>
  </sheetViews>
  <sheetFormatPr defaultColWidth="9.00390625" defaultRowHeight="12.75"/>
  <cols>
    <col min="1" max="1" width="3.625" style="0" customWidth="1"/>
    <col min="2" max="2" width="17.875" style="0" customWidth="1"/>
    <col min="3" max="3" width="17.625" style="0" customWidth="1"/>
    <col min="4" max="4" width="7.00390625" style="0" customWidth="1"/>
    <col min="5" max="5" width="6.25390625" style="0" customWidth="1"/>
    <col min="6" max="6" width="13.25390625" style="0" customWidth="1"/>
    <col min="13" max="13" width="12.375" style="0" customWidth="1"/>
  </cols>
  <sheetData>
    <row r="1" spans="1:15" ht="15.75">
      <c r="A1" s="28"/>
      <c r="B1" s="29"/>
      <c r="C1" s="115" t="s">
        <v>19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3" ht="15.75">
      <c r="A2" s="30"/>
      <c r="B2" s="31"/>
      <c r="C2" s="32" t="s">
        <v>20</v>
      </c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5" ht="15.75">
      <c r="A3" s="30"/>
      <c r="B3" s="31"/>
      <c r="C3" s="116" t="s">
        <v>21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ht="18.75">
      <c r="A4" s="34"/>
      <c r="B4" s="35"/>
      <c r="C4" s="126" t="s">
        <v>41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</row>
    <row r="5" spans="1:15" ht="15.75">
      <c r="A5" s="36" t="s">
        <v>26</v>
      </c>
      <c r="B5" s="37"/>
      <c r="C5" s="118" t="s">
        <v>44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3" ht="15.75">
      <c r="A6" s="38" t="s">
        <v>22</v>
      </c>
      <c r="B6" s="39"/>
      <c r="C6" s="40" t="s">
        <v>103</v>
      </c>
      <c r="D6" s="41"/>
      <c r="E6" s="41"/>
      <c r="F6" s="42"/>
      <c r="G6" s="42"/>
      <c r="H6" s="42"/>
      <c r="I6" s="42"/>
      <c r="J6" s="42"/>
      <c r="K6" s="42"/>
      <c r="L6" s="42"/>
      <c r="M6" s="42"/>
    </row>
    <row r="7" spans="1:15" ht="13.5">
      <c r="A7" s="119" t="s">
        <v>27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</row>
    <row r="8" spans="1:13" ht="12.75">
      <c r="A8" s="113" t="s">
        <v>28</v>
      </c>
      <c r="B8" s="114" t="s">
        <v>42</v>
      </c>
      <c r="C8" s="114" t="s">
        <v>30</v>
      </c>
      <c r="D8" s="112" t="s">
        <v>31</v>
      </c>
      <c r="E8" s="111" t="s">
        <v>32</v>
      </c>
      <c r="F8" s="111" t="s">
        <v>11</v>
      </c>
      <c r="G8" s="121" t="s">
        <v>33</v>
      </c>
      <c r="H8" s="121"/>
      <c r="I8" s="121"/>
      <c r="J8" s="121"/>
      <c r="K8" s="121"/>
      <c r="L8" s="114" t="s">
        <v>34</v>
      </c>
      <c r="M8" s="120" t="s">
        <v>35</v>
      </c>
    </row>
    <row r="9" spans="1:13" ht="12.75">
      <c r="A9" s="113"/>
      <c r="B9" s="114"/>
      <c r="C9" s="114"/>
      <c r="D9" s="112"/>
      <c r="E9" s="111"/>
      <c r="F9" s="111"/>
      <c r="G9" s="121"/>
      <c r="H9" s="121"/>
      <c r="I9" s="121"/>
      <c r="J9" s="121"/>
      <c r="K9" s="121"/>
      <c r="L9" s="114"/>
      <c r="M9" s="120"/>
    </row>
    <row r="10" spans="1:13" ht="12.75">
      <c r="A10" s="113"/>
      <c r="B10" s="114"/>
      <c r="C10" s="114"/>
      <c r="D10" s="112"/>
      <c r="E10" s="111"/>
      <c r="F10" s="111"/>
      <c r="G10" s="111" t="s">
        <v>36</v>
      </c>
      <c r="H10" s="111" t="s">
        <v>37</v>
      </c>
      <c r="I10" s="111" t="s">
        <v>38</v>
      </c>
      <c r="J10" s="111" t="s">
        <v>39</v>
      </c>
      <c r="K10" s="122" t="s">
        <v>40</v>
      </c>
      <c r="L10" s="114"/>
      <c r="M10" s="120"/>
    </row>
    <row r="11" spans="1:13" ht="12.75">
      <c r="A11" s="113"/>
      <c r="B11" s="114"/>
      <c r="C11" s="114"/>
      <c r="D11" s="112"/>
      <c r="E11" s="111"/>
      <c r="F11" s="111"/>
      <c r="G11" s="111"/>
      <c r="H11" s="111"/>
      <c r="I11" s="111"/>
      <c r="J11" s="111"/>
      <c r="K11" s="122"/>
      <c r="L11" s="114"/>
      <c r="M11" s="120"/>
    </row>
    <row r="12" spans="1:13" ht="12.75">
      <c r="A12" s="113"/>
      <c r="B12" s="114"/>
      <c r="C12" s="114"/>
      <c r="D12" s="112"/>
      <c r="E12" s="112"/>
      <c r="F12" s="112"/>
      <c r="G12" s="111"/>
      <c r="H12" s="111"/>
      <c r="I12" s="111"/>
      <c r="J12" s="111"/>
      <c r="K12" s="122"/>
      <c r="L12" s="114"/>
      <c r="M12" s="120"/>
    </row>
    <row r="13" spans="1:13" ht="38.25">
      <c r="A13" s="68">
        <v>1</v>
      </c>
      <c r="B13" s="65" t="s">
        <v>73</v>
      </c>
      <c r="C13" s="65" t="s">
        <v>48</v>
      </c>
      <c r="D13" s="66">
        <v>4</v>
      </c>
      <c r="E13" s="65">
        <v>4</v>
      </c>
      <c r="F13" s="65" t="s">
        <v>47</v>
      </c>
      <c r="G13" s="70">
        <v>23.33</v>
      </c>
      <c r="H13" s="70">
        <v>0.66</v>
      </c>
      <c r="I13" s="70">
        <v>3.33</v>
      </c>
      <c r="J13" s="70">
        <v>3.33</v>
      </c>
      <c r="K13" s="70">
        <v>4</v>
      </c>
      <c r="L13" s="71">
        <f aca="true" t="shared" si="0" ref="L13:L21">SUM(G13:K13)</f>
        <v>34.65</v>
      </c>
      <c r="M13" s="56" t="s">
        <v>90</v>
      </c>
    </row>
    <row r="14" spans="1:13" ht="38.25">
      <c r="A14" s="68">
        <v>2</v>
      </c>
      <c r="B14" s="65" t="s">
        <v>84</v>
      </c>
      <c r="C14" s="65" t="s">
        <v>88</v>
      </c>
      <c r="D14" s="66">
        <v>5</v>
      </c>
      <c r="E14" s="65">
        <v>5</v>
      </c>
      <c r="F14" s="65" t="s">
        <v>68</v>
      </c>
      <c r="G14" s="70">
        <v>24.33</v>
      </c>
      <c r="H14" s="70">
        <v>1</v>
      </c>
      <c r="I14" s="70">
        <v>-0.33</v>
      </c>
      <c r="J14" s="70">
        <v>1.66</v>
      </c>
      <c r="K14" s="70">
        <v>3.66</v>
      </c>
      <c r="L14" s="71">
        <f t="shared" si="0"/>
        <v>30.32</v>
      </c>
      <c r="M14" s="56" t="s">
        <v>98</v>
      </c>
    </row>
    <row r="15" spans="1:13" ht="35.25" customHeight="1">
      <c r="A15" s="68">
        <v>3</v>
      </c>
      <c r="B15" s="65" t="s">
        <v>81</v>
      </c>
      <c r="C15" s="67" t="s">
        <v>49</v>
      </c>
      <c r="D15" s="66">
        <v>3</v>
      </c>
      <c r="E15" s="65">
        <v>3</v>
      </c>
      <c r="F15" s="65" t="s">
        <v>50</v>
      </c>
      <c r="G15" s="70">
        <v>25.33</v>
      </c>
      <c r="H15" s="70">
        <v>0</v>
      </c>
      <c r="I15" s="70">
        <v>2.33</v>
      </c>
      <c r="J15" s="70">
        <v>-0.66</v>
      </c>
      <c r="K15" s="70">
        <v>2.66</v>
      </c>
      <c r="L15" s="71">
        <f t="shared" si="0"/>
        <v>29.659999999999997</v>
      </c>
      <c r="M15" s="56" t="s">
        <v>91</v>
      </c>
    </row>
    <row r="16" spans="1:13" ht="38.25">
      <c r="A16" s="68">
        <v>4</v>
      </c>
      <c r="B16" s="65" t="s">
        <v>83</v>
      </c>
      <c r="C16" s="65" t="s">
        <v>88</v>
      </c>
      <c r="D16" s="66">
        <v>3</v>
      </c>
      <c r="E16" s="65">
        <v>3</v>
      </c>
      <c r="F16" s="65" t="s">
        <v>66</v>
      </c>
      <c r="G16" s="70">
        <v>24.66</v>
      </c>
      <c r="H16" s="70">
        <v>0.33</v>
      </c>
      <c r="I16" s="70">
        <v>0</v>
      </c>
      <c r="J16" s="70">
        <v>1.66</v>
      </c>
      <c r="K16" s="70">
        <v>2.66</v>
      </c>
      <c r="L16" s="71">
        <f t="shared" si="0"/>
        <v>29.31</v>
      </c>
      <c r="M16" s="56" t="s">
        <v>92</v>
      </c>
    </row>
    <row r="17" spans="1:13" ht="38.25">
      <c r="A17" s="68">
        <v>5</v>
      </c>
      <c r="B17" s="65" t="s">
        <v>72</v>
      </c>
      <c r="C17" s="65" t="s">
        <v>88</v>
      </c>
      <c r="D17" s="66">
        <v>3</v>
      </c>
      <c r="E17" s="65">
        <v>3</v>
      </c>
      <c r="F17" s="65" t="s">
        <v>64</v>
      </c>
      <c r="G17" s="70">
        <v>22.66</v>
      </c>
      <c r="H17" s="70">
        <v>0.33</v>
      </c>
      <c r="I17" s="70">
        <v>0</v>
      </c>
      <c r="J17" s="70">
        <v>0.66</v>
      </c>
      <c r="K17" s="70">
        <v>4</v>
      </c>
      <c r="L17" s="71">
        <f t="shared" si="0"/>
        <v>27.65</v>
      </c>
      <c r="M17" s="56" t="s">
        <v>93</v>
      </c>
    </row>
    <row r="18" spans="1:13" ht="38.25">
      <c r="A18" s="68">
        <v>6</v>
      </c>
      <c r="B18" s="65" t="s">
        <v>82</v>
      </c>
      <c r="C18" s="65" t="s">
        <v>104</v>
      </c>
      <c r="D18" s="66">
        <v>4</v>
      </c>
      <c r="E18" s="65">
        <v>3</v>
      </c>
      <c r="F18" s="65" t="s">
        <v>52</v>
      </c>
      <c r="G18" s="70">
        <v>22.33</v>
      </c>
      <c r="H18" s="70">
        <v>0.66</v>
      </c>
      <c r="I18" s="70">
        <v>0.66</v>
      </c>
      <c r="J18" s="70">
        <v>1.66</v>
      </c>
      <c r="K18" s="70">
        <v>2</v>
      </c>
      <c r="L18" s="71">
        <f t="shared" si="0"/>
        <v>27.31</v>
      </c>
      <c r="M18" s="56" t="s">
        <v>100</v>
      </c>
    </row>
    <row r="19" spans="1:13" ht="38.25" customHeight="1">
      <c r="A19" s="68">
        <v>7</v>
      </c>
      <c r="B19" s="65" t="s">
        <v>80</v>
      </c>
      <c r="C19" s="65" t="s">
        <v>105</v>
      </c>
      <c r="D19" s="66">
        <v>3</v>
      </c>
      <c r="E19" s="65">
        <v>3</v>
      </c>
      <c r="F19" s="65" t="s">
        <v>85</v>
      </c>
      <c r="G19" s="70">
        <v>21</v>
      </c>
      <c r="H19" s="70">
        <v>1</v>
      </c>
      <c r="I19" s="70">
        <v>-2</v>
      </c>
      <c r="J19" s="70">
        <v>3.33</v>
      </c>
      <c r="K19" s="70">
        <v>3.33</v>
      </c>
      <c r="L19" s="71">
        <f t="shared" si="0"/>
        <v>26.659999999999997</v>
      </c>
      <c r="M19" s="56" t="s">
        <v>101</v>
      </c>
    </row>
    <row r="20" spans="1:13" ht="38.25">
      <c r="A20" s="68">
        <v>8</v>
      </c>
      <c r="B20" s="65" t="s">
        <v>80</v>
      </c>
      <c r="C20" s="65" t="s">
        <v>88</v>
      </c>
      <c r="D20" s="66">
        <v>3</v>
      </c>
      <c r="E20" s="65">
        <v>3</v>
      </c>
      <c r="F20" s="65" t="s">
        <v>45</v>
      </c>
      <c r="G20" s="70">
        <v>21</v>
      </c>
      <c r="H20" s="70">
        <v>0</v>
      </c>
      <c r="I20" s="70">
        <v>3.66</v>
      </c>
      <c r="J20" s="70">
        <v>-2</v>
      </c>
      <c r="K20" s="70">
        <v>3.66</v>
      </c>
      <c r="L20" s="71">
        <f t="shared" si="0"/>
        <v>26.32</v>
      </c>
      <c r="M20" s="56" t="s">
        <v>94</v>
      </c>
    </row>
    <row r="21" spans="1:13" ht="51" customHeight="1">
      <c r="A21" s="68">
        <v>9</v>
      </c>
      <c r="B21" s="65" t="s">
        <v>71</v>
      </c>
      <c r="C21" s="67" t="s">
        <v>106</v>
      </c>
      <c r="D21" s="66">
        <v>3</v>
      </c>
      <c r="E21" s="65">
        <v>3</v>
      </c>
      <c r="F21" s="65" t="s">
        <v>59</v>
      </c>
      <c r="G21" s="70">
        <v>24.33</v>
      </c>
      <c r="H21" s="70">
        <v>1</v>
      </c>
      <c r="I21" s="70">
        <v>-0.33</v>
      </c>
      <c r="J21" s="70">
        <v>-3.66</v>
      </c>
      <c r="K21" s="70">
        <v>2.33</v>
      </c>
      <c r="L21" s="71">
        <f t="shared" si="0"/>
        <v>23.67</v>
      </c>
      <c r="M21" s="56" t="s">
        <v>102</v>
      </c>
    </row>
    <row r="22" spans="1:13" ht="18.75">
      <c r="A22" s="54"/>
      <c r="B22" s="48"/>
      <c r="C22" s="49"/>
      <c r="D22" s="63"/>
      <c r="E22" s="50"/>
      <c r="F22" s="55"/>
      <c r="G22" s="51"/>
      <c r="H22" s="51"/>
      <c r="I22" s="51"/>
      <c r="J22" s="51"/>
      <c r="K22" s="51"/>
      <c r="L22" s="51"/>
      <c r="M22" s="56"/>
    </row>
    <row r="23" spans="3:4" ht="30" customHeight="1">
      <c r="C23" s="44" t="s">
        <v>111</v>
      </c>
      <c r="D23" s="27"/>
    </row>
    <row r="24" spans="3:4" ht="27.75" customHeight="1">
      <c r="C24" s="44" t="s">
        <v>112</v>
      </c>
      <c r="D24" s="59"/>
    </row>
    <row r="25" spans="3:4" ht="30" customHeight="1">
      <c r="C25" s="104" t="s">
        <v>96</v>
      </c>
      <c r="D25" s="104" t="s">
        <v>107</v>
      </c>
    </row>
    <row r="26" spans="4:15" ht="15.75">
      <c r="D26" s="74" t="s">
        <v>108</v>
      </c>
      <c r="O26" s="27"/>
    </row>
    <row r="27" spans="4:15" ht="15.75">
      <c r="D27" s="74" t="s">
        <v>113</v>
      </c>
      <c r="O27" s="27"/>
    </row>
    <row r="28" ht="15.75">
      <c r="D28" s="74" t="s">
        <v>110</v>
      </c>
    </row>
  </sheetData>
  <sheetProtection/>
  <mergeCells count="19">
    <mergeCell ref="A8:A12"/>
    <mergeCell ref="B8:B12"/>
    <mergeCell ref="C8:C12"/>
    <mergeCell ref="D8:D12"/>
    <mergeCell ref="E8:E12"/>
    <mergeCell ref="C1:O1"/>
    <mergeCell ref="C3:O3"/>
    <mergeCell ref="C4:O4"/>
    <mergeCell ref="C5:O5"/>
    <mergeCell ref="A7:O7"/>
    <mergeCell ref="F8:F12"/>
    <mergeCell ref="G8:K9"/>
    <mergeCell ref="L8:L12"/>
    <mergeCell ref="M8:M12"/>
    <mergeCell ref="K10:K12"/>
    <mergeCell ref="G10:G12"/>
    <mergeCell ref="H10:H12"/>
    <mergeCell ref="I10:I12"/>
    <mergeCell ref="J10:J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2010-02-12T09:24:07Z</dcterms:created>
  <dcterms:modified xsi:type="dcterms:W3CDTF">2010-02-16T08:02:40Z</dcterms:modified>
  <cp:category/>
  <cp:version/>
  <cp:contentType/>
  <cp:contentStatus/>
</cp:coreProperties>
</file>