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tabRatio="707" activeTab="6"/>
  </bookViews>
  <sheets>
    <sheet name="Сергеев Г.А." sheetId="1" r:id="rId1"/>
    <sheet name="Котегов" sheetId="2" r:id="rId2"/>
    <sheet name="Сергеев М.А." sheetId="3" r:id="rId3"/>
    <sheet name="Овчинников В" sheetId="4" r:id="rId4"/>
    <sheet name="Мельников" sheetId="5" r:id="rId5"/>
    <sheet name="свод" sheetId="6" r:id="rId6"/>
    <sheet name="итоговый" sheetId="7" r:id="rId7"/>
    <sheet name="сложность" sheetId="8" r:id="rId8"/>
    <sheet name="безопасность" sheetId="9" r:id="rId9"/>
    <sheet name="справочная" sheetId="10" r:id="rId10"/>
  </sheets>
  <definedNames/>
  <calcPr fullCalcOnLoad="1"/>
</workbook>
</file>

<file path=xl/sharedStrings.xml><?xml version="1.0" encoding="utf-8"?>
<sst xmlns="http://schemas.openxmlformats.org/spreadsheetml/2006/main" count="370" uniqueCount="122">
  <si>
    <t>СУДЕЙСКИЙ  ПРОТОКОЛ</t>
  </si>
  <si>
    <t>№ п/п</t>
  </si>
  <si>
    <t xml:space="preserve">ФИО рук. Группы (Откуда,команда </t>
  </si>
  <si>
    <t>к.с. заяв</t>
  </si>
  <si>
    <t>к.с.</t>
  </si>
  <si>
    <t xml:space="preserve">Сроки </t>
  </si>
  <si>
    <t>Показатель</t>
  </si>
  <si>
    <t>Коммен-тарии</t>
  </si>
  <si>
    <t>Слож-ность (С)</t>
  </si>
  <si>
    <t>Новизна (НВ)</t>
  </si>
  <si>
    <t>Безопасность (Б)</t>
  </si>
  <si>
    <t>Напряжен.</t>
  </si>
  <si>
    <t>Судья 1</t>
  </si>
  <si>
    <t>Кат. сл.заяв</t>
  </si>
  <si>
    <t>Кат. сл.</t>
  </si>
  <si>
    <t>Сроки</t>
  </si>
  <si>
    <t>С</t>
  </si>
  <si>
    <t>НВ</t>
  </si>
  <si>
    <t>Б</t>
  </si>
  <si>
    <t>Н</t>
  </si>
  <si>
    <t>П</t>
  </si>
  <si>
    <t>ИТОГОВЫЙ ПРОТОКОЛ</t>
  </si>
  <si>
    <t>ФИО рук. Группы (Откуда,команда )</t>
  </si>
  <si>
    <t>Маршрут (Регион)</t>
  </si>
  <si>
    <t>Показатель (критерий)</t>
  </si>
  <si>
    <t>Место</t>
  </si>
  <si>
    <t>Слож-ность</t>
  </si>
  <si>
    <t>СВОДНЫЙ ПРОТОКОЛ ПО ПОКАЗАТЕЛЮ СЛОЖНОСТЬ</t>
  </si>
  <si>
    <t>ПРОТОКОЛ СУДЕЙ  СК  ПО ПОКАЗАТЕЛЮ  "БЕЗОПАСНОСТЬ"</t>
  </si>
  <si>
    <t>Среднее значение результатов СК по показателю Безопасность (1)</t>
  </si>
  <si>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</si>
  <si>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</si>
  <si>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</si>
  <si>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</si>
  <si>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</si>
  <si>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"СП" - Спортивные походы</t>
  </si>
  <si>
    <t>Вид туризма:</t>
  </si>
  <si>
    <t>СВОДНЫЙ ПРОТОКОЛ  СУДЕЙ СК  ПО ПОКАЗАТЕЛЯМ</t>
  </si>
  <si>
    <t>Межокружной чемпионат Урала и Поволжья по спортивным походам и путешествиям 2007 г., г.Уфа, 24.02.2007</t>
  </si>
  <si>
    <t>Судьи по виду:</t>
  </si>
  <si>
    <t>Гл.судья</t>
  </si>
  <si>
    <t>Гл.секретарь</t>
  </si>
  <si>
    <t>Судья по виду:</t>
  </si>
  <si>
    <t>Напряжен.(Н)</t>
  </si>
  <si>
    <t xml:space="preserve">Полезность (П)  </t>
  </si>
  <si>
    <t>Гл. судья по виду</t>
  </si>
  <si>
    <t>Гл. секретарь по виду</t>
  </si>
  <si>
    <t>Судья 2</t>
  </si>
  <si>
    <t>Судья 3</t>
  </si>
  <si>
    <t>Полезность</t>
  </si>
  <si>
    <t>Безопасность.</t>
  </si>
  <si>
    <t>Новизна</t>
  </si>
  <si>
    <t>Суммарный результат, формула 2</t>
  </si>
  <si>
    <t>Показатель сложность (сумма результатов по формуле  (1) или (2) в зависимости от формы судейства)</t>
  </si>
  <si>
    <t>СПРАВОЧНАЯ ИНФОРМАЦИЯ ПО МАРШРУТАМ</t>
  </si>
  <si>
    <t>Нитка маршрута</t>
  </si>
  <si>
    <r>
      <t xml:space="preserve">Среднее значение рез-ов </t>
    </r>
    <r>
      <rPr>
        <sz val="8"/>
        <rFont val="Arial"/>
        <family val="2"/>
      </rPr>
      <t>СК по показателям формула  (1)</t>
    </r>
  </si>
  <si>
    <t>Кат. сл. факт</t>
  </si>
  <si>
    <t>Мельников</t>
  </si>
  <si>
    <t>Судья3</t>
  </si>
  <si>
    <t>Судья 4</t>
  </si>
  <si>
    <t>Судья 5</t>
  </si>
  <si>
    <t>Водный, подгруппа  2  к.сл.</t>
  </si>
  <si>
    <t>Сергеев М</t>
  </si>
  <si>
    <t>Котегов</t>
  </si>
  <si>
    <t>Овчинников В</t>
  </si>
  <si>
    <t>Сеогеев Г</t>
  </si>
  <si>
    <t>29.04-06.05 2006</t>
  </si>
  <si>
    <t>Т/К "Каскад" рук Камский М.Я</t>
  </si>
  <si>
    <t>ю. Урал</t>
  </si>
  <si>
    <t>21.05-26.5 2006</t>
  </si>
  <si>
    <t>г. Уфа -с. Юлдыбаево- сплав по р. Сакмара-д. Чураево-г.Кувандыка -г.Уфа</t>
  </si>
  <si>
    <t>02.05-10-05 2006</t>
  </si>
  <si>
    <t>ср. Урал</t>
  </si>
  <si>
    <t>ст. Лаки-пос Сараны -р.Вижай-п. Пашия-пор.Пашийский прижим-р. Вильва-р.Усьва-р.Чусовая-ст Лямино- г. Чусовой</t>
  </si>
  <si>
    <t>17.06-01.07 2006</t>
  </si>
  <si>
    <t>ДЮСШ г.Сосенский рук. Бабинцев  Ю.М.</t>
  </si>
  <si>
    <t>26.04-02.05 2006</t>
  </si>
  <si>
    <t>ср.полоса России</t>
  </si>
  <si>
    <t>29.06-11.07 2003</t>
  </si>
  <si>
    <t>Б.Инзер -М.Инзер</t>
  </si>
  <si>
    <t>29.04-02.05 2006</t>
  </si>
  <si>
    <t>р. Сакмар</t>
  </si>
  <si>
    <t>27.04-08.05 2006</t>
  </si>
  <si>
    <t>ю. Урал Инзер</t>
  </si>
  <si>
    <t>Сергеев Г.А</t>
  </si>
  <si>
    <t>Сергеев М.</t>
  </si>
  <si>
    <t>ДЮСШ 28 - Т/к "Дервиш" рук. Хабибуллина Н.Ф.</t>
  </si>
  <si>
    <t>Т/К "Каскад" рук. Камский А.М.</t>
  </si>
  <si>
    <t>УИТ ТЯК "Пилигрим" УГПУ Геогр-биолог фак-т ТЯК "Вершина" рук. Липин С.Л. Г. Екатеринбург</t>
  </si>
  <si>
    <t>Т/К "Энергетик"  г. Уфа рук. Мутовкин А.В.</t>
  </si>
  <si>
    <t>Т/С "Мегаватт" г.Уфа рук. Овчинников Ю.Г.</t>
  </si>
  <si>
    <t>Т/С "Мегаватт" г.Уфа рук. Главацкий В.Н.</t>
  </si>
  <si>
    <t>г. Оренбург рук. Фесенко А.П.</t>
  </si>
  <si>
    <t>г. Белебей Т/С АкРЭС рук. Васильев С.В.</t>
  </si>
  <si>
    <t>р. Березейка</t>
  </si>
  <si>
    <t>р. Зилим</t>
  </si>
  <si>
    <t>р. Б.Инзер  от п. Карталы до 71 км. -переход от р. Б.Инзер  до вод. "Атыш" и обратно</t>
  </si>
  <si>
    <t>Сергеев Г.А.</t>
  </si>
  <si>
    <t>Вахов А.И.</t>
  </si>
  <si>
    <t>Рассамахина О.А.</t>
  </si>
  <si>
    <t>Котегов  В.Н.</t>
  </si>
  <si>
    <t>Сергеев М.А.</t>
  </si>
  <si>
    <t>Овчинников В.Г.</t>
  </si>
  <si>
    <t>Мельников В.Б.</t>
  </si>
  <si>
    <t>I</t>
  </si>
  <si>
    <t>II</t>
  </si>
  <si>
    <t>III</t>
  </si>
  <si>
    <t>5-6</t>
  </si>
  <si>
    <t>  Межокружной чемпионат Урала и Поволжья по спортивному туризму 2007 г. (спортивные маршруты), г.Уфа, 24.02.2007 г.</t>
  </si>
  <si>
    <t>В.А.Киселев, Уфа, ЗМС, СРК</t>
  </si>
  <si>
    <t xml:space="preserve"> Т.Ю. Матвеева, Уфа, 1р, с1к</t>
  </si>
  <si>
    <t xml:space="preserve">Гл. секретарь по виду          </t>
  </si>
  <si>
    <t>Рассамахина О.А.,  г. Уфа Судья, 1 кат.</t>
  </si>
  <si>
    <t>Котегов  В.Н., г. Уфа, судья 1 кат.</t>
  </si>
  <si>
    <t>Сергеев Г.А.,  г. Уфа, судья 1 кат.</t>
  </si>
  <si>
    <t>Овчинников В.Г., г. Уфа, судья 1 кат.</t>
  </si>
  <si>
    <t>Сергеев М.А.,  КМС,  г. Уфа, судья 1 кат.</t>
  </si>
  <si>
    <t>Мельников В.Б.,  КМС,  г. Уфа, судья 1 кат.</t>
  </si>
  <si>
    <t>Гл. судья  по виду</t>
  </si>
  <si>
    <t>Вахов А.И., г.Уфа, МС, Судья 1 кат.</t>
  </si>
  <si>
    <t>Рассамахина О.А.,  г. Уфа, Судья, 1 кат.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</si>
</sst>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  <numFmt numFmtId="169" formatCode="0.000"/>
    <numFmt numFmtId="170" formatCode="0.0000"/>
  </numFmts>
  <fonts count="1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8"/>
      <name val="Courier New"/>
      <family val="3"/>
    </font>
    <font>
      <sz val="8"/>
      <name val="Times New Roman"/>
      <family val="1"/>
    </font>
    <font>
      <sz val="11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left" vertical="top" wrapText="1"/>
    </xf>
    <xf numFmtId="1" fontId="14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wrapText="1"/>
    </xf>
    <xf numFmtId="1" fontId="17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left" vertical="top"/>
    </xf>
    <xf numFmtId="1" fontId="14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168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2" fillId="2" borderId="1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justify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justify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center" wrapText="1"/>
    </xf>
    <xf numFmtId="0" fontId="17" fillId="0" borderId="7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3" fillId="0" borderId="3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5" fillId="0" borderId="4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4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1" fontId="13" fillId="0" borderId="40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Border="1" applyAlignment="1">
      <alignment/>
    </xf>
    <xf numFmtId="1" fontId="13" fillId="0" borderId="0" xfId="0" applyNumberFormat="1" applyFont="1" applyBorder="1" applyAlignment="1">
      <alignment vertical="top"/>
    </xf>
    <xf numFmtId="1" fontId="13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1</xdr:col>
      <xdr:colOff>523875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1</xdr:col>
      <xdr:colOff>714375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</xdr:col>
      <xdr:colOff>238125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19050</xdr:rowOff>
    </xdr:from>
    <xdr:to>
      <xdr:col>1</xdr:col>
      <xdr:colOff>571500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571500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28575</xdr:rowOff>
    </xdr:from>
    <xdr:to>
      <xdr:col>1</xdr:col>
      <xdr:colOff>571500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S28"/>
  <sheetViews>
    <sheetView workbookViewId="0" topLeftCell="B1">
      <selection activeCell="C1" sqref="C1:L1"/>
    </sheetView>
  </sheetViews>
  <sheetFormatPr defaultColWidth="9.00390625" defaultRowHeight="12.75"/>
  <cols>
    <col min="2" max="2" width="18.75390625" style="0" customWidth="1"/>
    <col min="3" max="3" width="14.25390625" style="0" customWidth="1"/>
    <col min="4" max="4" width="17.00390625" style="65" hidden="1" customWidth="1"/>
    <col min="7" max="7" width="10.875" style="0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5" customFormat="1" ht="12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45" customFormat="1" ht="12.75">
      <c r="D2" s="70"/>
    </row>
    <row r="3" spans="1:175" s="34" customFormat="1" ht="17.25" customHeight="1">
      <c r="A3" s="19"/>
      <c r="B3" s="53"/>
      <c r="C3" s="159" t="s">
        <v>30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59" t="s">
        <v>31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60" t="s">
        <v>32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61" t="s">
        <v>109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57" t="s">
        <v>35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58" t="str">
        <f>справочная!C7</f>
        <v>Водный, подгруппа  2  к.сл.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3.5" thickBot="1">
      <c r="A10" s="167" t="s">
        <v>1</v>
      </c>
      <c r="B10" s="165" t="s">
        <v>2</v>
      </c>
      <c r="C10" s="167" t="s">
        <v>23</v>
      </c>
      <c r="D10" s="80"/>
      <c r="E10" s="165" t="s">
        <v>3</v>
      </c>
      <c r="F10" s="165" t="s">
        <v>4</v>
      </c>
      <c r="G10" s="167" t="s">
        <v>5</v>
      </c>
      <c r="H10" s="170" t="s">
        <v>6</v>
      </c>
      <c r="I10" s="170"/>
      <c r="J10" s="170"/>
      <c r="K10" s="170"/>
      <c r="L10" s="170"/>
      <c r="M10" s="167" t="s">
        <v>7</v>
      </c>
    </row>
    <row r="11" spans="1:13" ht="22.5" customHeight="1">
      <c r="A11" s="168"/>
      <c r="B11" s="166"/>
      <c r="C11" s="168"/>
      <c r="D11" s="82"/>
      <c r="E11" s="166"/>
      <c r="F11" s="166"/>
      <c r="G11" s="168"/>
      <c r="H11" s="162" t="s">
        <v>8</v>
      </c>
      <c r="I11" s="162" t="s">
        <v>9</v>
      </c>
      <c r="J11" s="162" t="s">
        <v>10</v>
      </c>
      <c r="K11" s="162" t="s">
        <v>43</v>
      </c>
      <c r="L11" s="162" t="s">
        <v>44</v>
      </c>
      <c r="M11" s="168"/>
    </row>
    <row r="12" spans="1:13" ht="13.5" thickBot="1">
      <c r="A12" s="169"/>
      <c r="B12" s="163"/>
      <c r="C12" s="169"/>
      <c r="D12" s="83"/>
      <c r="E12" s="163"/>
      <c r="F12" s="163"/>
      <c r="G12" s="169"/>
      <c r="H12" s="163"/>
      <c r="I12" s="163"/>
      <c r="J12" s="163"/>
      <c r="K12" s="163"/>
      <c r="L12" s="163"/>
      <c r="M12" s="169"/>
    </row>
    <row r="13" spans="1:13" ht="25.5" customHeight="1">
      <c r="A13" s="79">
        <v>1</v>
      </c>
      <c r="B13" s="84" t="str">
        <f>справочная!B13</f>
        <v>ДЮСШ 28 - Т/к "Дервиш" рук. Хабибуллина Н.Ф.</v>
      </c>
      <c r="C13" s="79" t="str">
        <f>справочная!C13</f>
        <v>ю. Урал</v>
      </c>
      <c r="D13" s="85" t="str">
        <f>справочная!D13</f>
        <v>г. Уфа -с. Юлдыбаево- сплав по р. Сакмара-д. Чураево-г.Кувандыка -г.Уфа</v>
      </c>
      <c r="E13" s="84">
        <f>справочная!E13</f>
        <v>2</v>
      </c>
      <c r="F13" s="86">
        <f>справочная!F13</f>
        <v>2</v>
      </c>
      <c r="G13" s="84" t="str">
        <f>справочная!G13</f>
        <v>29.04-06.05 2006</v>
      </c>
      <c r="H13" s="87">
        <v>8</v>
      </c>
      <c r="I13" s="87">
        <v>0</v>
      </c>
      <c r="J13" s="87">
        <v>1</v>
      </c>
      <c r="K13" s="87">
        <v>1</v>
      </c>
      <c r="L13" s="88">
        <v>1</v>
      </c>
      <c r="M13" s="79"/>
    </row>
    <row r="14" spans="1:13" ht="25.5" customHeight="1">
      <c r="A14" s="78">
        <v>2</v>
      </c>
      <c r="B14" s="81" t="str">
        <f>справочная!B14</f>
        <v>Т/К "Каскад" рук Камский М.Я</v>
      </c>
      <c r="C14" s="78" t="str">
        <f>справочная!C14</f>
        <v>ю. Урал</v>
      </c>
      <c r="D14" s="82" t="str">
        <f>справочная!D14</f>
        <v>г. Уфа -с. Юлдыбаево- сплав по р. Сакмара-д. Чураево-г.Кувандыка -г.Уфа</v>
      </c>
      <c r="E14" s="81">
        <f>справочная!E14</f>
        <v>2</v>
      </c>
      <c r="F14" s="89">
        <f>справочная!F14</f>
        <v>2</v>
      </c>
      <c r="G14" s="81" t="str">
        <f>справочная!G14</f>
        <v>21.05-26.5 2006</v>
      </c>
      <c r="H14" s="90">
        <v>7</v>
      </c>
      <c r="I14" s="90">
        <v>0</v>
      </c>
      <c r="J14" s="90">
        <v>1</v>
      </c>
      <c r="K14" s="90">
        <v>1</v>
      </c>
      <c r="L14" s="91">
        <v>1</v>
      </c>
      <c r="M14" s="78"/>
    </row>
    <row r="15" spans="1:13" ht="24.75" customHeight="1">
      <c r="A15" s="78">
        <v>3</v>
      </c>
      <c r="B15" s="81" t="str">
        <f>справочная!B15</f>
        <v>Т/К "Каскад" рук. Камский А.М.</v>
      </c>
      <c r="C15" s="78" t="str">
        <f>справочная!C15</f>
        <v>ю. Урал</v>
      </c>
      <c r="D15" s="82" t="str">
        <f>справочная!D15</f>
        <v>г. Уфа -с. Юлдыбаево- сплав по р. Сакмара-д. Чураево-г.Кувандыка -г.Уфа</v>
      </c>
      <c r="E15" s="81">
        <f>справочная!E15</f>
        <v>2</v>
      </c>
      <c r="F15" s="89">
        <f>справочная!F15</f>
        <v>2</v>
      </c>
      <c r="G15" s="81" t="str">
        <f>справочная!G15</f>
        <v>29.04-06.05 2006</v>
      </c>
      <c r="H15" s="90">
        <v>8</v>
      </c>
      <c r="I15" s="90">
        <v>1</v>
      </c>
      <c r="J15" s="90">
        <v>1</v>
      </c>
      <c r="K15" s="90">
        <v>1</v>
      </c>
      <c r="L15" s="91">
        <v>2</v>
      </c>
      <c r="M15" s="78"/>
    </row>
    <row r="16" spans="1:13" ht="59.25" customHeight="1">
      <c r="A16" s="78">
        <v>4</v>
      </c>
      <c r="B16" s="81" t="str">
        <f>справочная!B16</f>
        <v>УИТ ТЯК "Пилигрим" УГПУ Геогр-биолог фак-т ТЯК "Вершина" рук. Липин С.Л. Г. Екатеринбург</v>
      </c>
      <c r="C16" s="78" t="str">
        <f>справочная!C16</f>
        <v>ср. Урал</v>
      </c>
      <c r="D16" s="82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6" s="81">
        <f>справочная!E16</f>
        <v>2</v>
      </c>
      <c r="F16" s="89">
        <f>справочная!F16</f>
        <v>2</v>
      </c>
      <c r="G16" s="81" t="str">
        <f>справочная!G16</f>
        <v>02.05-10-05 2006</v>
      </c>
      <c r="H16" s="90">
        <v>7</v>
      </c>
      <c r="I16" s="90">
        <v>0</v>
      </c>
      <c r="J16" s="90">
        <v>1</v>
      </c>
      <c r="K16" s="90">
        <v>1</v>
      </c>
      <c r="L16" s="91">
        <v>1</v>
      </c>
      <c r="M16" s="78"/>
    </row>
    <row r="17" spans="1:13" ht="24.75" customHeight="1">
      <c r="A17" s="78">
        <v>5</v>
      </c>
      <c r="B17" s="81" t="str">
        <f>справочная!B17</f>
        <v>ДЮСШ г.Сосенский рук. Бабинцев  Ю.М.</v>
      </c>
      <c r="C17" s="78" t="str">
        <f>справочная!C17</f>
        <v>ю. Урал Инзер</v>
      </c>
      <c r="D17" s="82" t="str">
        <f>справочная!D17</f>
        <v>р. Б.Инзер  от п. Карталы до 71 км. -переход от р. Б.Инзер  до вод. "Атыш" и обратно</v>
      </c>
      <c r="E17" s="81">
        <f>справочная!E17</f>
        <v>2</v>
      </c>
      <c r="F17" s="89">
        <f>справочная!F17</f>
        <v>2</v>
      </c>
      <c r="G17" s="81" t="str">
        <f>справочная!G17</f>
        <v>17.06-01.07 2006</v>
      </c>
      <c r="H17" s="90">
        <v>7</v>
      </c>
      <c r="I17" s="90">
        <v>0</v>
      </c>
      <c r="J17" s="90">
        <v>1</v>
      </c>
      <c r="K17" s="90">
        <v>1</v>
      </c>
      <c r="L17" s="91">
        <v>0</v>
      </c>
      <c r="M17" s="78"/>
    </row>
    <row r="18" spans="1:13" ht="24" customHeight="1">
      <c r="A18" s="78">
        <v>6</v>
      </c>
      <c r="B18" s="81" t="str">
        <f>справочная!B18</f>
        <v>Т/К "Энергетик"  г. Уфа рук. Мутовкин А.В.</v>
      </c>
      <c r="C18" s="78" t="str">
        <f>справочная!C18</f>
        <v>ю. Урал</v>
      </c>
      <c r="D18" s="82" t="str">
        <f>справочная!D18</f>
        <v>р. Зилим</v>
      </c>
      <c r="E18" s="81">
        <f>справочная!E18</f>
        <v>2</v>
      </c>
      <c r="F18" s="89">
        <f>справочная!F18</f>
        <v>2</v>
      </c>
      <c r="G18" s="81" t="str">
        <f>справочная!G18</f>
        <v>26.04-02.05 2006</v>
      </c>
      <c r="H18" s="90">
        <v>7</v>
      </c>
      <c r="I18" s="90">
        <v>0</v>
      </c>
      <c r="J18" s="90">
        <v>1</v>
      </c>
      <c r="K18" s="90">
        <v>1</v>
      </c>
      <c r="L18" s="91">
        <v>0</v>
      </c>
      <c r="M18" s="78"/>
    </row>
    <row r="19" spans="1:13" ht="25.5" customHeight="1">
      <c r="A19" s="78">
        <v>7</v>
      </c>
      <c r="B19" s="81" t="str">
        <f>справочная!B19</f>
        <v>ДЮСШ г.Сосенский рук. Бабинцев  Ю.М.</v>
      </c>
      <c r="C19" s="78" t="str">
        <f>справочная!C19</f>
        <v>ср.полоса России</v>
      </c>
      <c r="D19" s="82" t="str">
        <f>справочная!D19</f>
        <v>р. Березейка</v>
      </c>
      <c r="E19" s="81">
        <f>справочная!E19</f>
        <v>2</v>
      </c>
      <c r="F19" s="89">
        <f>справочная!F19</f>
        <v>2</v>
      </c>
      <c r="G19" s="81" t="str">
        <f>справочная!G19</f>
        <v>29.06-11.07 2003</v>
      </c>
      <c r="H19" s="90">
        <v>6</v>
      </c>
      <c r="I19" s="90">
        <v>0</v>
      </c>
      <c r="J19" s="90">
        <v>0</v>
      </c>
      <c r="K19" s="90">
        <v>0</v>
      </c>
      <c r="L19" s="91">
        <v>0</v>
      </c>
      <c r="M19" s="78"/>
    </row>
    <row r="20" spans="1:13" ht="24.75" customHeight="1">
      <c r="A20" s="78">
        <v>8</v>
      </c>
      <c r="B20" s="81" t="str">
        <f>справочная!B20</f>
        <v>Т/С "Мегаватт" г.Уфа рук. Овчинников Ю.Г.</v>
      </c>
      <c r="C20" s="78" t="str">
        <f>справочная!C20</f>
        <v>ю. Урал</v>
      </c>
      <c r="D20" s="82" t="str">
        <f>справочная!D20</f>
        <v>Б.Инзер -М.Инзер</v>
      </c>
      <c r="E20" s="81">
        <f>справочная!E20</f>
        <v>2</v>
      </c>
      <c r="F20" s="89">
        <f>справочная!F20</f>
        <v>2</v>
      </c>
      <c r="G20" s="81" t="str">
        <f>справочная!G20</f>
        <v>29.04-02.05 2006</v>
      </c>
      <c r="H20" s="90">
        <v>8</v>
      </c>
      <c r="I20" s="90">
        <v>1</v>
      </c>
      <c r="J20" s="90">
        <v>1</v>
      </c>
      <c r="K20" s="90">
        <v>1</v>
      </c>
      <c r="L20" s="91">
        <v>1</v>
      </c>
      <c r="M20" s="78"/>
    </row>
    <row r="21" spans="1:13" ht="27" customHeight="1">
      <c r="A21" s="78">
        <v>9</v>
      </c>
      <c r="B21" s="81" t="str">
        <f>справочная!B21</f>
        <v>Т/С "Мегаватт" г.Уфа рук. Главацкий В.Н.</v>
      </c>
      <c r="C21" s="78" t="str">
        <f>справочная!C21</f>
        <v>ю. Урал</v>
      </c>
      <c r="D21" s="82" t="str">
        <f>справочная!D21</f>
        <v>Б.Инзер -М.Инзер</v>
      </c>
      <c r="E21" s="81">
        <f>справочная!E21</f>
        <v>2</v>
      </c>
      <c r="F21" s="89">
        <f>справочная!F21</f>
        <v>2</v>
      </c>
      <c r="G21" s="81" t="str">
        <f>справочная!G21</f>
        <v>29.04-02.05 2006</v>
      </c>
      <c r="H21" s="90">
        <v>8</v>
      </c>
      <c r="I21" s="90">
        <v>0</v>
      </c>
      <c r="J21" s="90">
        <v>0</v>
      </c>
      <c r="K21" s="90">
        <v>1</v>
      </c>
      <c r="L21" s="91">
        <v>0</v>
      </c>
      <c r="M21" s="78"/>
    </row>
    <row r="22" spans="1:13" ht="22.5">
      <c r="A22" s="78">
        <v>10</v>
      </c>
      <c r="B22" s="81" t="str">
        <f>справочная!B22</f>
        <v>г. Оренбург рук. Фесенко А.П.</v>
      </c>
      <c r="C22" s="78" t="str">
        <f>справочная!C22</f>
        <v>ю. Урал</v>
      </c>
      <c r="D22" s="82" t="str">
        <f>справочная!D22</f>
        <v>р. Сакмар</v>
      </c>
      <c r="E22" s="81">
        <f>справочная!E22</f>
        <v>2</v>
      </c>
      <c r="F22" s="89">
        <f>справочная!F22</f>
        <v>2</v>
      </c>
      <c r="G22" s="81" t="str">
        <f>справочная!G22</f>
        <v>27.04-08.05 2006</v>
      </c>
      <c r="H22" s="90">
        <v>8</v>
      </c>
      <c r="I22" s="90">
        <v>1</v>
      </c>
      <c r="J22" s="90">
        <v>1</v>
      </c>
      <c r="K22" s="90">
        <v>1</v>
      </c>
      <c r="L22" s="91">
        <v>1</v>
      </c>
      <c r="M22" s="78"/>
    </row>
    <row r="23" spans="1:13" ht="24" customHeight="1">
      <c r="A23" s="78">
        <v>11</v>
      </c>
      <c r="B23" s="81" t="str">
        <f>справочная!B23</f>
        <v>г. Белебей Т/С АкРЭС рук. Васильев С.В.</v>
      </c>
      <c r="C23" s="78" t="str">
        <f>справочная!C23</f>
        <v>ю. Урал</v>
      </c>
      <c r="D23" s="82" t="str">
        <f>справочная!D23</f>
        <v>Б.Инзер -М.Инзер</v>
      </c>
      <c r="E23" s="81">
        <f>справочная!E23</f>
        <v>2</v>
      </c>
      <c r="F23" s="89">
        <f>справочная!F23</f>
        <v>2</v>
      </c>
      <c r="G23" s="81" t="str">
        <f>справочная!G23</f>
        <v>29.04-02.05 2006</v>
      </c>
      <c r="H23" s="90">
        <v>8</v>
      </c>
      <c r="I23" s="90">
        <v>0</v>
      </c>
      <c r="J23" s="90">
        <v>0</v>
      </c>
      <c r="K23" s="90">
        <v>1</v>
      </c>
      <c r="L23" s="91">
        <v>0</v>
      </c>
      <c r="M23" s="78"/>
    </row>
    <row r="24" spans="2:169" s="34" customFormat="1" ht="15" customHeight="1">
      <c r="B24" s="33" t="s">
        <v>42</v>
      </c>
      <c r="C24" s="135" t="s">
        <v>98</v>
      </c>
      <c r="D24" s="72"/>
      <c r="E24" s="35"/>
      <c r="F24" s="36"/>
      <c r="G24" s="37" t="s">
        <v>45</v>
      </c>
      <c r="H24" s="24"/>
      <c r="I24" s="24"/>
      <c r="J24" s="24" t="s">
        <v>99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19"/>
      <c r="FL24" s="13"/>
      <c r="FM24" s="13"/>
    </row>
    <row r="25" spans="2:166" s="13" customFormat="1" ht="15.75">
      <c r="B25" s="19"/>
      <c r="C25" s="20"/>
      <c r="D25" s="63"/>
      <c r="E25" s="38"/>
      <c r="F25" s="39"/>
      <c r="G25" s="4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4:6" s="13" customFormat="1" ht="3.75" customHeight="1">
      <c r="D26" s="64"/>
      <c r="F26" s="41"/>
    </row>
    <row r="27" spans="4:10" s="13" customFormat="1" ht="15">
      <c r="D27" s="64"/>
      <c r="F27" s="41"/>
      <c r="G27" s="13" t="s">
        <v>46</v>
      </c>
      <c r="J27" s="13" t="s">
        <v>100</v>
      </c>
    </row>
    <row r="28" ht="15">
      <c r="A28" s="5"/>
    </row>
  </sheetData>
  <mergeCells count="20">
    <mergeCell ref="A10:A12"/>
    <mergeCell ref="B10:B12"/>
    <mergeCell ref="C10:C12"/>
    <mergeCell ref="F10:F12"/>
    <mergeCell ref="K11:K12"/>
    <mergeCell ref="A9:M9"/>
    <mergeCell ref="L11:L12"/>
    <mergeCell ref="E10:E12"/>
    <mergeCell ref="G10:G12"/>
    <mergeCell ref="H10:L10"/>
    <mergeCell ref="M10:M12"/>
    <mergeCell ref="H11:H12"/>
    <mergeCell ref="I11:I12"/>
    <mergeCell ref="J11:J12"/>
    <mergeCell ref="C7:M7"/>
    <mergeCell ref="C8:M8"/>
    <mergeCell ref="C3:M3"/>
    <mergeCell ref="C4:M4"/>
    <mergeCell ref="C5:M5"/>
    <mergeCell ref="C6:M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S23"/>
  <sheetViews>
    <sheetView workbookViewId="0" topLeftCell="A1">
      <selection activeCell="C5" sqref="C5:L5"/>
    </sheetView>
  </sheetViews>
  <sheetFormatPr defaultColWidth="9.00390625" defaultRowHeight="12.75"/>
  <cols>
    <col min="1" max="1" width="6.625" style="0" customWidth="1"/>
    <col min="2" max="2" width="20.25390625" style="0" customWidth="1"/>
    <col min="3" max="3" width="11.625" style="0" customWidth="1"/>
    <col min="4" max="4" width="19.75390625" style="0" customWidth="1"/>
    <col min="7" max="7" width="16.625" style="0" customWidth="1"/>
  </cols>
  <sheetData>
    <row r="1" spans="3:12" s="45" customFormat="1" ht="12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75" s="34" customFormat="1" ht="17.25" customHeight="1">
      <c r="A2" s="19"/>
      <c r="B2" s="53"/>
      <c r="C2" s="201" t="s">
        <v>30</v>
      </c>
      <c r="D2" s="201"/>
      <c r="E2" s="201"/>
      <c r="F2" s="201"/>
      <c r="G2" s="201"/>
      <c r="H2" s="201"/>
      <c r="I2" s="201"/>
      <c r="J2" s="201"/>
      <c r="K2" s="201"/>
      <c r="L2" s="201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</row>
    <row r="3" spans="1:175" s="34" customFormat="1" ht="15" customHeight="1">
      <c r="A3" s="19"/>
      <c r="B3" s="53"/>
      <c r="C3" s="159" t="s">
        <v>31</v>
      </c>
      <c r="D3" s="159"/>
      <c r="E3" s="159"/>
      <c r="F3" s="159"/>
      <c r="G3" s="159"/>
      <c r="H3" s="159"/>
      <c r="I3" s="159"/>
      <c r="J3" s="159"/>
      <c r="K3" s="159"/>
      <c r="L3" s="15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</row>
    <row r="4" spans="1:175" s="34" customFormat="1" ht="15" customHeight="1">
      <c r="A4" s="19"/>
      <c r="B4" s="53"/>
      <c r="C4" s="160" t="s">
        <v>32</v>
      </c>
      <c r="D4" s="160"/>
      <c r="E4" s="160"/>
      <c r="F4" s="160"/>
      <c r="G4" s="160"/>
      <c r="H4" s="160"/>
      <c r="I4" s="160"/>
      <c r="J4" s="160"/>
      <c r="K4" s="160"/>
      <c r="L4" s="160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30" customHeight="1">
      <c r="A5" s="55" t="s">
        <v>33</v>
      </c>
      <c r="B5" s="53"/>
      <c r="C5" s="161" t="s">
        <v>109</v>
      </c>
      <c r="D5" s="161"/>
      <c r="E5" s="161"/>
      <c r="F5" s="161"/>
      <c r="G5" s="161"/>
      <c r="H5" s="161"/>
      <c r="I5" s="161"/>
      <c r="J5" s="161"/>
      <c r="K5" s="161"/>
      <c r="L5" s="161"/>
      <c r="M5" s="61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1" s="34" customFormat="1" ht="15" customHeight="1">
      <c r="A6" s="16" t="s">
        <v>34</v>
      </c>
      <c r="B6" s="17"/>
      <c r="C6" s="157" t="s">
        <v>35</v>
      </c>
      <c r="D6" s="157"/>
      <c r="E6" s="157"/>
      <c r="F6" s="157"/>
      <c r="G6" s="157"/>
      <c r="H6" s="157"/>
      <c r="I6" s="157"/>
      <c r="J6" s="157"/>
      <c r="K6" s="157"/>
      <c r="L6" s="157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</row>
    <row r="7" spans="1:175" s="34" customFormat="1" ht="18.75" customHeight="1">
      <c r="A7" s="14" t="s">
        <v>36</v>
      </c>
      <c r="B7" s="15"/>
      <c r="C7" s="158" t="s">
        <v>62</v>
      </c>
      <c r="D7" s="158"/>
      <c r="E7" s="158"/>
      <c r="F7" s="158"/>
      <c r="G7" s="158"/>
      <c r="H7" s="158"/>
      <c r="I7" s="158"/>
      <c r="J7" s="158"/>
      <c r="K7" s="158"/>
      <c r="L7" s="1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</row>
    <row r="8" spans="1:175" s="34" customFormat="1" ht="13.5" customHeight="1">
      <c r="A8" s="55"/>
      <c r="B8" s="53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="45" customFormat="1" ht="12.75" customHeight="1"/>
    <row r="10" spans="1:11" ht="16.5" thickBot="1">
      <c r="A10" s="199" t="s">
        <v>54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7" s="48" customFormat="1" ht="13.5" customHeight="1" thickBot="1">
      <c r="A11" s="200" t="s">
        <v>1</v>
      </c>
      <c r="B11" s="200" t="s">
        <v>2</v>
      </c>
      <c r="C11" s="200" t="s">
        <v>23</v>
      </c>
      <c r="D11" s="200" t="s">
        <v>55</v>
      </c>
      <c r="E11" s="200" t="s">
        <v>13</v>
      </c>
      <c r="F11" s="200" t="s">
        <v>57</v>
      </c>
      <c r="G11" s="200" t="s">
        <v>15</v>
      </c>
    </row>
    <row r="12" spans="1:7" s="48" customFormat="1" ht="56.25" customHeight="1" thickBot="1">
      <c r="A12" s="200"/>
      <c r="B12" s="200"/>
      <c r="C12" s="200"/>
      <c r="D12" s="200"/>
      <c r="E12" s="200"/>
      <c r="F12" s="200"/>
      <c r="G12" s="200"/>
    </row>
    <row r="13" spans="1:7" ht="60.75" customHeight="1" thickBot="1">
      <c r="A13" s="122">
        <v>1</v>
      </c>
      <c r="B13" s="126" t="s">
        <v>87</v>
      </c>
      <c r="C13" s="126" t="s">
        <v>69</v>
      </c>
      <c r="D13" s="126" t="s">
        <v>71</v>
      </c>
      <c r="E13" s="123">
        <v>2</v>
      </c>
      <c r="F13" s="123">
        <v>2</v>
      </c>
      <c r="G13" s="123" t="s">
        <v>67</v>
      </c>
    </row>
    <row r="14" spans="1:7" ht="58.5" customHeight="1" thickBot="1">
      <c r="A14" s="124">
        <v>2</v>
      </c>
      <c r="B14" s="127" t="s">
        <v>68</v>
      </c>
      <c r="C14" s="125" t="s">
        <v>69</v>
      </c>
      <c r="D14" s="126" t="s">
        <v>71</v>
      </c>
      <c r="E14" s="125">
        <v>2</v>
      </c>
      <c r="F14" s="125">
        <v>2</v>
      </c>
      <c r="G14" s="125" t="s">
        <v>70</v>
      </c>
    </row>
    <row r="15" spans="1:7" ht="57" customHeight="1">
      <c r="A15" s="124">
        <v>3</v>
      </c>
      <c r="B15" s="127" t="s">
        <v>88</v>
      </c>
      <c r="C15" s="125" t="s">
        <v>69</v>
      </c>
      <c r="D15" s="126" t="s">
        <v>71</v>
      </c>
      <c r="E15" s="125">
        <v>2</v>
      </c>
      <c r="F15" s="125">
        <v>2</v>
      </c>
      <c r="G15" s="125" t="s">
        <v>67</v>
      </c>
    </row>
    <row r="16" spans="1:7" ht="76.5">
      <c r="A16" s="124">
        <v>4</v>
      </c>
      <c r="B16" s="127" t="s">
        <v>89</v>
      </c>
      <c r="C16" s="127" t="s">
        <v>73</v>
      </c>
      <c r="D16" s="127" t="s">
        <v>74</v>
      </c>
      <c r="E16" s="127">
        <v>2</v>
      </c>
      <c r="F16" s="127">
        <v>2</v>
      </c>
      <c r="G16" s="127" t="s">
        <v>72</v>
      </c>
    </row>
    <row r="17" spans="1:7" ht="63.75">
      <c r="A17" s="124">
        <v>5</v>
      </c>
      <c r="B17" s="127" t="s">
        <v>76</v>
      </c>
      <c r="C17" s="127" t="s">
        <v>84</v>
      </c>
      <c r="D17" s="127" t="s">
        <v>97</v>
      </c>
      <c r="E17" s="127">
        <v>2</v>
      </c>
      <c r="F17" s="127">
        <v>2</v>
      </c>
      <c r="G17" s="127" t="s">
        <v>75</v>
      </c>
    </row>
    <row r="18" spans="1:7" ht="38.25">
      <c r="A18" s="124">
        <v>6</v>
      </c>
      <c r="B18" s="127" t="s">
        <v>90</v>
      </c>
      <c r="C18" s="127" t="s">
        <v>69</v>
      </c>
      <c r="D18" s="127" t="s">
        <v>96</v>
      </c>
      <c r="E18" s="127">
        <v>2</v>
      </c>
      <c r="F18" s="127">
        <v>2</v>
      </c>
      <c r="G18" s="127" t="s">
        <v>77</v>
      </c>
    </row>
    <row r="19" spans="1:7" ht="25.5">
      <c r="A19" s="124">
        <v>7</v>
      </c>
      <c r="B19" s="127" t="s">
        <v>76</v>
      </c>
      <c r="C19" s="127" t="s">
        <v>78</v>
      </c>
      <c r="D19" s="127" t="s">
        <v>95</v>
      </c>
      <c r="E19" s="127">
        <v>2</v>
      </c>
      <c r="F19" s="127">
        <v>2</v>
      </c>
      <c r="G19" s="127" t="s">
        <v>79</v>
      </c>
    </row>
    <row r="20" spans="1:7" ht="25.5">
      <c r="A20" s="124">
        <v>8</v>
      </c>
      <c r="B20" s="127" t="s">
        <v>91</v>
      </c>
      <c r="C20" s="127" t="s">
        <v>69</v>
      </c>
      <c r="D20" s="127" t="s">
        <v>80</v>
      </c>
      <c r="E20" s="127">
        <v>2</v>
      </c>
      <c r="F20" s="127">
        <v>2</v>
      </c>
      <c r="G20" s="127" t="s">
        <v>81</v>
      </c>
    </row>
    <row r="21" spans="1:7" ht="25.5">
      <c r="A21" s="124">
        <v>9</v>
      </c>
      <c r="B21" s="127" t="s">
        <v>92</v>
      </c>
      <c r="C21" s="127" t="s">
        <v>69</v>
      </c>
      <c r="D21" s="127" t="s">
        <v>80</v>
      </c>
      <c r="E21" s="127">
        <v>2</v>
      </c>
      <c r="F21" s="127">
        <v>2</v>
      </c>
      <c r="G21" s="127" t="s">
        <v>81</v>
      </c>
    </row>
    <row r="22" spans="1:7" ht="25.5">
      <c r="A22" s="124">
        <v>10</v>
      </c>
      <c r="B22" s="127" t="s">
        <v>93</v>
      </c>
      <c r="C22" s="125" t="s">
        <v>69</v>
      </c>
      <c r="D22" s="125" t="s">
        <v>82</v>
      </c>
      <c r="E22" s="125">
        <v>2</v>
      </c>
      <c r="F22" s="125">
        <v>2</v>
      </c>
      <c r="G22" s="125" t="s">
        <v>83</v>
      </c>
    </row>
    <row r="23" spans="1:7" ht="32.25" customHeight="1">
      <c r="A23" s="124">
        <v>11</v>
      </c>
      <c r="B23" s="127" t="s">
        <v>94</v>
      </c>
      <c r="C23" s="125" t="s">
        <v>69</v>
      </c>
      <c r="D23" s="125" t="s">
        <v>80</v>
      </c>
      <c r="E23" s="125">
        <v>2</v>
      </c>
      <c r="F23" s="125">
        <v>2</v>
      </c>
      <c r="G23" s="125" t="s">
        <v>81</v>
      </c>
    </row>
  </sheetData>
  <mergeCells count="14">
    <mergeCell ref="C5:L5"/>
    <mergeCell ref="C2:L2"/>
    <mergeCell ref="C3:L3"/>
    <mergeCell ref="C4:L4"/>
    <mergeCell ref="C6:L6"/>
    <mergeCell ref="C7:L7"/>
    <mergeCell ref="D11:D12"/>
    <mergeCell ref="A10:K10"/>
    <mergeCell ref="A11:A12"/>
    <mergeCell ref="B11:B12"/>
    <mergeCell ref="C11:C12"/>
    <mergeCell ref="E11:E12"/>
    <mergeCell ref="F11:F12"/>
    <mergeCell ref="G11:G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FS28"/>
  <sheetViews>
    <sheetView workbookViewId="0" topLeftCell="A1">
      <selection activeCell="C1" sqref="C1:L1"/>
    </sheetView>
  </sheetViews>
  <sheetFormatPr defaultColWidth="9.00390625" defaultRowHeight="12.75"/>
  <cols>
    <col min="2" max="2" width="18.75390625" style="0" customWidth="1"/>
    <col min="4" max="4" width="25.1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5" customFormat="1" ht="12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45" customFormat="1" ht="12.75">
      <c r="D2" s="70"/>
    </row>
    <row r="3" spans="1:175" s="34" customFormat="1" ht="17.25" customHeight="1">
      <c r="A3" s="19"/>
      <c r="B3" s="53"/>
      <c r="C3" s="159" t="s">
        <v>30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59" t="s">
        <v>31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60" t="s">
        <v>32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61" t="s">
        <v>109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57" t="s">
        <v>35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58" t="str">
        <f>справочная!C7</f>
        <v>Водный, подгруппа  2  к.сл.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3.5" thickBot="1">
      <c r="A10" s="172" t="s">
        <v>1</v>
      </c>
      <c r="B10" s="175" t="s">
        <v>2</v>
      </c>
      <c r="C10" s="172" t="s">
        <v>23</v>
      </c>
      <c r="D10" s="67"/>
      <c r="E10" s="175" t="s">
        <v>3</v>
      </c>
      <c r="F10" s="175" t="s">
        <v>4</v>
      </c>
      <c r="G10" s="178" t="s">
        <v>5</v>
      </c>
      <c r="H10" s="179" t="s">
        <v>6</v>
      </c>
      <c r="I10" s="180"/>
      <c r="J10" s="180"/>
      <c r="K10" s="180"/>
      <c r="L10" s="181"/>
      <c r="M10" s="182" t="s">
        <v>7</v>
      </c>
    </row>
    <row r="11" spans="1:13" ht="22.5" customHeight="1">
      <c r="A11" s="173"/>
      <c r="B11" s="176"/>
      <c r="C11" s="173"/>
      <c r="D11" s="71"/>
      <c r="E11" s="176"/>
      <c r="F11" s="176"/>
      <c r="G11" s="173"/>
      <c r="H11" s="176" t="s">
        <v>8</v>
      </c>
      <c r="I11" s="176" t="s">
        <v>9</v>
      </c>
      <c r="J11" s="176" t="s">
        <v>10</v>
      </c>
      <c r="K11" s="176" t="s">
        <v>43</v>
      </c>
      <c r="L11" s="176" t="s">
        <v>44</v>
      </c>
      <c r="M11" s="173"/>
    </row>
    <row r="12" spans="1:13" ht="13.5" thickBot="1">
      <c r="A12" s="174"/>
      <c r="B12" s="177"/>
      <c r="C12" s="174"/>
      <c r="D12" s="68"/>
      <c r="E12" s="177"/>
      <c r="F12" s="177"/>
      <c r="G12" s="174"/>
      <c r="H12" s="177"/>
      <c r="I12" s="177"/>
      <c r="J12" s="177"/>
      <c r="K12" s="177"/>
      <c r="L12" s="177"/>
      <c r="M12" s="174"/>
    </row>
    <row r="13" spans="1:13" ht="27.75" customHeight="1">
      <c r="A13" s="77">
        <v>1</v>
      </c>
      <c r="B13" s="110" t="str">
        <f>справочная!B13</f>
        <v>ДЮСШ 28 - Т/к "Дервиш" рук. Хабибуллина Н.Ф.</v>
      </c>
      <c r="C13" s="110" t="str">
        <f>справочная!C13</f>
        <v>ю. Урал</v>
      </c>
      <c r="D13" s="111" t="str">
        <f>справочная!D13</f>
        <v>г. Уфа -с. Юлдыбаево- сплав по р. Сакмара-д. Чураево-г.Кувандыка -г.Уфа</v>
      </c>
      <c r="E13" s="110">
        <f>справочная!E13</f>
        <v>2</v>
      </c>
      <c r="F13" s="110">
        <f>справочная!F13</f>
        <v>2</v>
      </c>
      <c r="G13" s="110" t="str">
        <f>справочная!G13</f>
        <v>29.04-06.05 2006</v>
      </c>
      <c r="H13" s="112">
        <v>10</v>
      </c>
      <c r="I13" s="112">
        <v>0</v>
      </c>
      <c r="J13" s="112">
        <v>8</v>
      </c>
      <c r="K13" s="112">
        <v>2</v>
      </c>
      <c r="L13" s="97">
        <v>2</v>
      </c>
      <c r="M13" s="93"/>
    </row>
    <row r="14" spans="1:13" ht="26.25" customHeight="1">
      <c r="A14" s="78">
        <v>2</v>
      </c>
      <c r="B14" s="113" t="str">
        <f>справочная!B14</f>
        <v>Т/К "Каскад" рук Камский М.Я</v>
      </c>
      <c r="C14" s="113" t="str">
        <f>справочная!C14</f>
        <v>ю. Урал</v>
      </c>
      <c r="D14" s="114" t="str">
        <f>справочная!D14</f>
        <v>г. Уфа -с. Юлдыбаево- сплав по р. Сакмара-д. Чураево-г.Кувандыка -г.Уфа</v>
      </c>
      <c r="E14" s="113">
        <f>справочная!E14</f>
        <v>2</v>
      </c>
      <c r="F14" s="113">
        <f>справочная!F14</f>
        <v>2</v>
      </c>
      <c r="G14" s="113" t="str">
        <f>справочная!G14</f>
        <v>21.05-26.5 2006</v>
      </c>
      <c r="H14" s="115">
        <v>8</v>
      </c>
      <c r="I14" s="115">
        <v>1</v>
      </c>
      <c r="J14" s="115">
        <v>8</v>
      </c>
      <c r="K14" s="115">
        <v>1</v>
      </c>
      <c r="L14" s="116">
        <v>1</v>
      </c>
      <c r="M14" s="117"/>
    </row>
    <row r="15" spans="1:13" ht="26.25" customHeight="1">
      <c r="A15" s="78">
        <v>3</v>
      </c>
      <c r="B15" s="113" t="str">
        <f>справочная!B15</f>
        <v>Т/К "Каскад" рук. Камский А.М.</v>
      </c>
      <c r="C15" s="113" t="str">
        <f>справочная!C15</f>
        <v>ю. Урал</v>
      </c>
      <c r="D15" s="114" t="str">
        <f>справочная!D15</f>
        <v>г. Уфа -с. Юлдыбаево- сплав по р. Сакмара-д. Чураево-г.Кувандыка -г.Уфа</v>
      </c>
      <c r="E15" s="113">
        <f>справочная!E15</f>
        <v>2</v>
      </c>
      <c r="F15" s="113">
        <f>справочная!F15</f>
        <v>2</v>
      </c>
      <c r="G15" s="113" t="str">
        <f>справочная!G15</f>
        <v>29.04-06.05 2006</v>
      </c>
      <c r="H15" s="115">
        <v>10</v>
      </c>
      <c r="I15" s="115">
        <v>1</v>
      </c>
      <c r="J15" s="115">
        <v>8</v>
      </c>
      <c r="K15" s="115">
        <v>2</v>
      </c>
      <c r="L15" s="116">
        <v>2</v>
      </c>
      <c r="M15" s="117"/>
    </row>
    <row r="16" spans="1:13" ht="56.25">
      <c r="A16" s="78">
        <v>4</v>
      </c>
      <c r="B16" s="113" t="str">
        <f>справочная!B16</f>
        <v>УИТ ТЯК "Пилигрим" УГПУ Геогр-биолог фак-т ТЯК "Вершина" рук. Липин С.Л. Г. Екатеринбург</v>
      </c>
      <c r="C16" s="113" t="str">
        <f>справочная!C16</f>
        <v>ср. Урал</v>
      </c>
      <c r="D16" s="114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6" s="113">
        <f>справочная!E16</f>
        <v>2</v>
      </c>
      <c r="F16" s="113">
        <f>справочная!F16</f>
        <v>2</v>
      </c>
      <c r="G16" s="113" t="str">
        <f>справочная!G16</f>
        <v>02.05-10-05 2006</v>
      </c>
      <c r="H16" s="115">
        <v>6</v>
      </c>
      <c r="I16" s="115">
        <v>2</v>
      </c>
      <c r="J16" s="115">
        <v>0</v>
      </c>
      <c r="K16" s="115">
        <v>1</v>
      </c>
      <c r="L16" s="116">
        <v>1</v>
      </c>
      <c r="M16" s="117"/>
    </row>
    <row r="17" spans="1:13" ht="27.75" customHeight="1">
      <c r="A17" s="78">
        <v>5</v>
      </c>
      <c r="B17" s="113" t="str">
        <f>справочная!B17</f>
        <v>ДЮСШ г.Сосенский рук. Бабинцев  Ю.М.</v>
      </c>
      <c r="C17" s="113" t="str">
        <f>справочная!C17</f>
        <v>ю. Урал Инзер</v>
      </c>
      <c r="D17" s="114" t="str">
        <f>справочная!D17</f>
        <v>р. Б.Инзер  от п. Карталы до 71 км. -переход от р. Б.Инзер  до вод. "Атыш" и обратно</v>
      </c>
      <c r="E17" s="113">
        <f>справочная!E17</f>
        <v>2</v>
      </c>
      <c r="F17" s="113">
        <f>справочная!F17</f>
        <v>2</v>
      </c>
      <c r="G17" s="113" t="str">
        <f>справочная!G17</f>
        <v>17.06-01.07 2006</v>
      </c>
      <c r="H17" s="115">
        <v>6</v>
      </c>
      <c r="I17" s="115">
        <v>1</v>
      </c>
      <c r="J17" s="115">
        <v>-3</v>
      </c>
      <c r="K17" s="115">
        <v>0</v>
      </c>
      <c r="L17" s="116">
        <v>1</v>
      </c>
      <c r="M17" s="117"/>
    </row>
    <row r="18" spans="1:13" ht="22.5">
      <c r="A18" s="78">
        <v>6</v>
      </c>
      <c r="B18" s="113" t="str">
        <f>справочная!B18</f>
        <v>Т/К "Энергетик"  г. Уфа рук. Мутовкин А.В.</v>
      </c>
      <c r="C18" s="113" t="str">
        <f>справочная!C18</f>
        <v>ю. Урал</v>
      </c>
      <c r="D18" s="114" t="str">
        <f>справочная!D18</f>
        <v>р. Зилим</v>
      </c>
      <c r="E18" s="113">
        <f>справочная!E18</f>
        <v>2</v>
      </c>
      <c r="F18" s="113">
        <f>справочная!F18</f>
        <v>2</v>
      </c>
      <c r="G18" s="113" t="str">
        <f>справочная!G18</f>
        <v>26.04-02.05 2006</v>
      </c>
      <c r="H18" s="115">
        <v>9</v>
      </c>
      <c r="I18" s="115">
        <v>0</v>
      </c>
      <c r="J18" s="115">
        <v>0</v>
      </c>
      <c r="K18" s="115">
        <v>1</v>
      </c>
      <c r="L18" s="116">
        <v>0</v>
      </c>
      <c r="M18" s="117"/>
    </row>
    <row r="19" spans="1:13" ht="22.5">
      <c r="A19" s="78">
        <v>7</v>
      </c>
      <c r="B19" s="113" t="str">
        <f>справочная!B19</f>
        <v>ДЮСШ г.Сосенский рук. Бабинцев  Ю.М.</v>
      </c>
      <c r="C19" s="113" t="str">
        <f>справочная!C19</f>
        <v>ср.полоса России</v>
      </c>
      <c r="D19" s="114" t="str">
        <f>справочная!D19</f>
        <v>р. Березейка</v>
      </c>
      <c r="E19" s="113">
        <f>справочная!E19</f>
        <v>2</v>
      </c>
      <c r="F19" s="113">
        <f>справочная!F19</f>
        <v>2</v>
      </c>
      <c r="G19" s="113" t="str">
        <f>справочная!G19</f>
        <v>29.06-11.07 2003</v>
      </c>
      <c r="H19" s="115">
        <v>6</v>
      </c>
      <c r="I19" s="115">
        <v>2</v>
      </c>
      <c r="J19" s="115">
        <v>-3</v>
      </c>
      <c r="K19" s="115">
        <v>0</v>
      </c>
      <c r="L19" s="116">
        <v>0</v>
      </c>
      <c r="M19" s="117"/>
    </row>
    <row r="20" spans="1:13" ht="22.5">
      <c r="A20" s="78">
        <v>8</v>
      </c>
      <c r="B20" s="113" t="str">
        <f>справочная!B20</f>
        <v>Т/С "Мегаватт" г.Уфа рук. Овчинников Ю.Г.</v>
      </c>
      <c r="C20" s="113" t="str">
        <f>справочная!C20</f>
        <v>ю. Урал</v>
      </c>
      <c r="D20" s="114" t="str">
        <f>справочная!D20</f>
        <v>Б.Инзер -М.Инзер</v>
      </c>
      <c r="E20" s="113">
        <f>справочная!E20</f>
        <v>2</v>
      </c>
      <c r="F20" s="113">
        <f>справочная!F20</f>
        <v>2</v>
      </c>
      <c r="G20" s="113" t="str">
        <f>справочная!G20</f>
        <v>29.04-02.05 2006</v>
      </c>
      <c r="H20" s="115">
        <v>9</v>
      </c>
      <c r="I20" s="115">
        <v>0</v>
      </c>
      <c r="J20" s="115">
        <v>0</v>
      </c>
      <c r="K20" s="115">
        <v>2</v>
      </c>
      <c r="L20" s="116">
        <v>0</v>
      </c>
      <c r="M20" s="117"/>
    </row>
    <row r="21" spans="1:13" ht="22.5" customHeight="1">
      <c r="A21" s="78">
        <v>9</v>
      </c>
      <c r="B21" s="113" t="str">
        <f>справочная!B21</f>
        <v>Т/С "Мегаватт" г.Уфа рук. Главацкий В.Н.</v>
      </c>
      <c r="C21" s="113" t="str">
        <f>справочная!C21</f>
        <v>ю. Урал</v>
      </c>
      <c r="D21" s="114" t="str">
        <f>справочная!D21</f>
        <v>Б.Инзер -М.Инзер</v>
      </c>
      <c r="E21" s="113">
        <f>справочная!E21</f>
        <v>2</v>
      </c>
      <c r="F21" s="113">
        <f>справочная!F21</f>
        <v>2</v>
      </c>
      <c r="G21" s="113" t="str">
        <f>справочная!G21</f>
        <v>29.04-02.05 2006</v>
      </c>
      <c r="H21" s="115">
        <v>9</v>
      </c>
      <c r="I21" s="115">
        <v>0</v>
      </c>
      <c r="J21" s="115">
        <v>0</v>
      </c>
      <c r="K21" s="115">
        <v>2</v>
      </c>
      <c r="L21" s="116">
        <v>0</v>
      </c>
      <c r="M21" s="117"/>
    </row>
    <row r="22" spans="1:13" ht="22.5">
      <c r="A22" s="78">
        <v>10</v>
      </c>
      <c r="B22" s="113" t="str">
        <f>справочная!B22</f>
        <v>г. Оренбург рук. Фесенко А.П.</v>
      </c>
      <c r="C22" s="113" t="str">
        <f>справочная!C22</f>
        <v>ю. Урал</v>
      </c>
      <c r="D22" s="114" t="str">
        <f>справочная!D22</f>
        <v>р. Сакмар</v>
      </c>
      <c r="E22" s="113">
        <f>справочная!E22</f>
        <v>2</v>
      </c>
      <c r="F22" s="113">
        <f>справочная!F22</f>
        <v>2</v>
      </c>
      <c r="G22" s="113" t="str">
        <f>справочная!G22</f>
        <v>27.04-08.05 2006</v>
      </c>
      <c r="H22" s="115">
        <v>10</v>
      </c>
      <c r="I22" s="115">
        <v>0</v>
      </c>
      <c r="J22" s="115">
        <v>0</v>
      </c>
      <c r="K22" s="115">
        <v>3</v>
      </c>
      <c r="L22" s="116">
        <v>0</v>
      </c>
      <c r="M22" s="117"/>
    </row>
    <row r="23" spans="1:13" ht="22.5">
      <c r="A23" s="78">
        <v>11</v>
      </c>
      <c r="B23" s="113" t="str">
        <f>справочная!B23</f>
        <v>г. Белебей Т/С АкРЭС рук. Васильев С.В.</v>
      </c>
      <c r="C23" s="113" t="str">
        <f>справочная!C23</f>
        <v>ю. Урал</v>
      </c>
      <c r="D23" s="114" t="str">
        <f>справочная!D23</f>
        <v>Б.Инзер -М.Инзер</v>
      </c>
      <c r="E23" s="113">
        <f>справочная!E23</f>
        <v>2</v>
      </c>
      <c r="F23" s="113">
        <f>справочная!F23</f>
        <v>2</v>
      </c>
      <c r="G23" s="113" t="str">
        <f>справочная!G23</f>
        <v>29.04-02.05 2006</v>
      </c>
      <c r="H23" s="115">
        <v>9</v>
      </c>
      <c r="I23" s="115">
        <v>0</v>
      </c>
      <c r="J23" s="115">
        <v>0</v>
      </c>
      <c r="K23" s="115">
        <v>2</v>
      </c>
      <c r="L23" s="116">
        <v>0</v>
      </c>
      <c r="M23" s="117"/>
    </row>
    <row r="24" spans="2:169" s="34" customFormat="1" ht="15" customHeight="1">
      <c r="B24" s="33" t="s">
        <v>42</v>
      </c>
      <c r="C24" s="171" t="s">
        <v>101</v>
      </c>
      <c r="D24" s="171"/>
      <c r="E24" s="171"/>
      <c r="F24" s="36"/>
      <c r="G24" s="37" t="s">
        <v>45</v>
      </c>
      <c r="H24" s="24"/>
      <c r="I24" s="24"/>
      <c r="J24" s="24" t="s">
        <v>99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19"/>
      <c r="FL24" s="13"/>
      <c r="FM24" s="13"/>
    </row>
    <row r="25" spans="2:166" s="13" customFormat="1" ht="15.75">
      <c r="B25" s="19"/>
      <c r="C25" s="20"/>
      <c r="D25" s="63"/>
      <c r="E25" s="38"/>
      <c r="F25" s="39"/>
      <c r="G25" s="4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4:6" s="13" customFormat="1" ht="3.75" customHeight="1">
      <c r="D26" s="64"/>
      <c r="F26" s="41"/>
    </row>
    <row r="27" spans="4:10" s="13" customFormat="1" ht="15">
      <c r="D27" s="64"/>
      <c r="F27" s="41"/>
      <c r="G27" s="13" t="s">
        <v>46</v>
      </c>
      <c r="J27" s="13" t="s">
        <v>100</v>
      </c>
    </row>
    <row r="28" ht="15">
      <c r="A28" s="5"/>
    </row>
  </sheetData>
  <mergeCells count="21">
    <mergeCell ref="H10:L10"/>
    <mergeCell ref="M10:M12"/>
    <mergeCell ref="H11:H12"/>
    <mergeCell ref="I11:I12"/>
    <mergeCell ref="J11:J12"/>
    <mergeCell ref="K11:K12"/>
    <mergeCell ref="L11:L12"/>
    <mergeCell ref="C10:C12"/>
    <mergeCell ref="E10:E12"/>
    <mergeCell ref="F10:F12"/>
    <mergeCell ref="G10:G12"/>
    <mergeCell ref="C24:E24"/>
    <mergeCell ref="C3:M3"/>
    <mergeCell ref="C4:M4"/>
    <mergeCell ref="C5:M5"/>
    <mergeCell ref="C6:M6"/>
    <mergeCell ref="C7:M7"/>
    <mergeCell ref="C8:M8"/>
    <mergeCell ref="A9:M9"/>
    <mergeCell ref="A10:A12"/>
    <mergeCell ref="B10:B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FS28"/>
  <sheetViews>
    <sheetView workbookViewId="0" topLeftCell="A1">
      <selection activeCell="C1" sqref="C1:L1"/>
    </sheetView>
  </sheetViews>
  <sheetFormatPr defaultColWidth="9.00390625" defaultRowHeight="12.75"/>
  <cols>
    <col min="2" max="2" width="18.75390625" style="0" customWidth="1"/>
    <col min="4" max="4" width="25.1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5" customFormat="1" ht="12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45" customFormat="1" ht="12.75">
      <c r="D2" s="70"/>
    </row>
    <row r="3" spans="1:175" s="34" customFormat="1" ht="17.25" customHeight="1">
      <c r="A3" s="19"/>
      <c r="B3" s="53"/>
      <c r="C3" s="159" t="s">
        <v>30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59" t="s">
        <v>31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60" t="s">
        <v>32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61" t="s">
        <v>109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57" t="s">
        <v>35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58" t="str">
        <f>справочная!C7</f>
        <v>Водный, подгруппа  2  к.сл.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3.5" thickBot="1">
      <c r="A10" s="172" t="s">
        <v>1</v>
      </c>
      <c r="B10" s="175" t="s">
        <v>2</v>
      </c>
      <c r="C10" s="172" t="s">
        <v>23</v>
      </c>
      <c r="D10" s="67"/>
      <c r="E10" s="175" t="s">
        <v>3</v>
      </c>
      <c r="F10" s="175" t="s">
        <v>4</v>
      </c>
      <c r="G10" s="178" t="s">
        <v>5</v>
      </c>
      <c r="H10" s="179" t="s">
        <v>6</v>
      </c>
      <c r="I10" s="180"/>
      <c r="J10" s="180"/>
      <c r="K10" s="180"/>
      <c r="L10" s="181"/>
      <c r="M10" s="182" t="s">
        <v>7</v>
      </c>
    </row>
    <row r="11" spans="1:13" ht="22.5" customHeight="1">
      <c r="A11" s="173"/>
      <c r="B11" s="176"/>
      <c r="C11" s="173"/>
      <c r="D11" s="71"/>
      <c r="E11" s="176"/>
      <c r="F11" s="176"/>
      <c r="G11" s="173"/>
      <c r="H11" s="176" t="s">
        <v>8</v>
      </c>
      <c r="I11" s="176" t="s">
        <v>9</v>
      </c>
      <c r="J11" s="176" t="s">
        <v>10</v>
      </c>
      <c r="K11" s="176" t="s">
        <v>43</v>
      </c>
      <c r="L11" s="176" t="s">
        <v>44</v>
      </c>
      <c r="M11" s="173"/>
    </row>
    <row r="12" spans="1:13" ht="13.5" thickBot="1">
      <c r="A12" s="174"/>
      <c r="B12" s="177"/>
      <c r="C12" s="174"/>
      <c r="D12" s="68"/>
      <c r="E12" s="177"/>
      <c r="F12" s="177"/>
      <c r="G12" s="174"/>
      <c r="H12" s="177"/>
      <c r="I12" s="177"/>
      <c r="J12" s="177"/>
      <c r="K12" s="177"/>
      <c r="L12" s="177"/>
      <c r="M12" s="174"/>
    </row>
    <row r="13" spans="1:13" ht="26.25" customHeight="1">
      <c r="A13" s="77">
        <v>1</v>
      </c>
      <c r="B13" s="110" t="str">
        <f>справочная!B13</f>
        <v>ДЮСШ 28 - Т/к "Дервиш" рук. Хабибуллина Н.Ф.</v>
      </c>
      <c r="C13" s="110" t="str">
        <f>справочная!C13</f>
        <v>ю. Урал</v>
      </c>
      <c r="D13" s="111" t="str">
        <f>справочная!D13</f>
        <v>г. Уфа -с. Юлдыбаево- сплав по р. Сакмара-д. Чураево-г.Кувандыка -г.Уфа</v>
      </c>
      <c r="E13" s="110">
        <f>справочная!E13</f>
        <v>2</v>
      </c>
      <c r="F13" s="110">
        <f>справочная!F13</f>
        <v>2</v>
      </c>
      <c r="G13" s="110" t="str">
        <f>справочная!G13</f>
        <v>29.04-06.05 2006</v>
      </c>
      <c r="H13" s="112">
        <v>10</v>
      </c>
      <c r="I13" s="112">
        <v>0</v>
      </c>
      <c r="J13" s="112">
        <v>3</v>
      </c>
      <c r="K13" s="112">
        <v>3</v>
      </c>
      <c r="L13" s="97">
        <v>1</v>
      </c>
      <c r="M13" s="93"/>
    </row>
    <row r="14" spans="1:13" ht="25.5" customHeight="1">
      <c r="A14" s="78">
        <v>2</v>
      </c>
      <c r="B14" s="113" t="str">
        <f>справочная!B14</f>
        <v>Т/К "Каскад" рук Камский М.Я</v>
      </c>
      <c r="C14" s="113" t="str">
        <f>справочная!C14</f>
        <v>ю. Урал</v>
      </c>
      <c r="D14" s="114" t="str">
        <f>справочная!D14</f>
        <v>г. Уфа -с. Юлдыбаево- сплав по р. Сакмара-д. Чураево-г.Кувандыка -г.Уфа</v>
      </c>
      <c r="E14" s="113">
        <f>справочная!E14</f>
        <v>2</v>
      </c>
      <c r="F14" s="113">
        <f>справочная!F14</f>
        <v>2</v>
      </c>
      <c r="G14" s="113" t="str">
        <f>справочная!G14</f>
        <v>21.05-26.5 2006</v>
      </c>
      <c r="H14" s="115">
        <v>8</v>
      </c>
      <c r="I14" s="115">
        <v>1</v>
      </c>
      <c r="J14" s="115">
        <v>0</v>
      </c>
      <c r="K14" s="115">
        <v>0</v>
      </c>
      <c r="L14" s="116">
        <v>1</v>
      </c>
      <c r="M14" s="117"/>
    </row>
    <row r="15" spans="1:13" ht="25.5" customHeight="1">
      <c r="A15" s="78">
        <v>3</v>
      </c>
      <c r="B15" s="113" t="str">
        <f>справочная!B15</f>
        <v>Т/К "Каскад" рук. Камский А.М.</v>
      </c>
      <c r="C15" s="113" t="str">
        <f>справочная!C15</f>
        <v>ю. Урал</v>
      </c>
      <c r="D15" s="114" t="str">
        <f>справочная!D15</f>
        <v>г. Уфа -с. Юлдыбаево- сплав по р. Сакмара-д. Чураево-г.Кувандыка -г.Уфа</v>
      </c>
      <c r="E15" s="113">
        <f>справочная!E15</f>
        <v>2</v>
      </c>
      <c r="F15" s="113">
        <f>справочная!F15</f>
        <v>2</v>
      </c>
      <c r="G15" s="113" t="str">
        <f>справочная!G15</f>
        <v>29.04-06.05 2006</v>
      </c>
      <c r="H15" s="115">
        <v>10</v>
      </c>
      <c r="I15" s="115">
        <v>1</v>
      </c>
      <c r="J15" s="115">
        <v>-1</v>
      </c>
      <c r="K15" s="115">
        <v>2</v>
      </c>
      <c r="L15" s="116">
        <v>2</v>
      </c>
      <c r="M15" s="117"/>
    </row>
    <row r="16" spans="1:13" ht="56.25">
      <c r="A16" s="78">
        <v>4</v>
      </c>
      <c r="B16" s="113" t="str">
        <f>справочная!B16</f>
        <v>УИТ ТЯК "Пилигрим" УГПУ Геогр-биолог фак-т ТЯК "Вершина" рук. Липин С.Л. Г. Екатеринбург</v>
      </c>
      <c r="C16" s="113" t="str">
        <f>справочная!C16</f>
        <v>ср. Урал</v>
      </c>
      <c r="D16" s="114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6" s="113">
        <f>справочная!E16</f>
        <v>2</v>
      </c>
      <c r="F16" s="113">
        <f>справочная!F16</f>
        <v>2</v>
      </c>
      <c r="G16" s="113" t="str">
        <f>справочная!G16</f>
        <v>02.05-10-05 2006</v>
      </c>
      <c r="H16" s="115">
        <v>6</v>
      </c>
      <c r="I16" s="115">
        <v>0</v>
      </c>
      <c r="J16" s="115">
        <v>0</v>
      </c>
      <c r="K16" s="115">
        <v>0</v>
      </c>
      <c r="L16" s="116">
        <v>1</v>
      </c>
      <c r="M16" s="117"/>
    </row>
    <row r="17" spans="1:13" ht="28.5" customHeight="1">
      <c r="A17" s="78">
        <v>5</v>
      </c>
      <c r="B17" s="113" t="str">
        <f>справочная!B17</f>
        <v>ДЮСШ г.Сосенский рук. Бабинцев  Ю.М.</v>
      </c>
      <c r="C17" s="113" t="str">
        <f>справочная!C17</f>
        <v>ю. Урал Инзер</v>
      </c>
      <c r="D17" s="114" t="str">
        <f>справочная!D17</f>
        <v>р. Б.Инзер  от п. Карталы до 71 км. -переход от р. Б.Инзер  до вод. "Атыш" и обратно</v>
      </c>
      <c r="E17" s="113">
        <f>справочная!E17</f>
        <v>2</v>
      </c>
      <c r="F17" s="113">
        <f>справочная!F17</f>
        <v>2</v>
      </c>
      <c r="G17" s="113" t="str">
        <f>справочная!G17</f>
        <v>17.06-01.07 2006</v>
      </c>
      <c r="H17" s="115">
        <v>8</v>
      </c>
      <c r="I17" s="115">
        <v>1</v>
      </c>
      <c r="J17" s="115">
        <v>0</v>
      </c>
      <c r="K17" s="115">
        <v>0</v>
      </c>
      <c r="L17" s="116">
        <v>1</v>
      </c>
      <c r="M17" s="117"/>
    </row>
    <row r="18" spans="1:13" ht="22.5">
      <c r="A18" s="78">
        <v>6</v>
      </c>
      <c r="B18" s="113" t="str">
        <f>справочная!B18</f>
        <v>Т/К "Энергетик"  г. Уфа рук. Мутовкин А.В.</v>
      </c>
      <c r="C18" s="113" t="str">
        <f>справочная!C18</f>
        <v>ю. Урал</v>
      </c>
      <c r="D18" s="114" t="str">
        <f>справочная!D18</f>
        <v>р. Зилим</v>
      </c>
      <c r="E18" s="113">
        <f>справочная!E18</f>
        <v>2</v>
      </c>
      <c r="F18" s="113">
        <f>справочная!F18</f>
        <v>2</v>
      </c>
      <c r="G18" s="113" t="str">
        <f>справочная!G18</f>
        <v>26.04-02.05 2006</v>
      </c>
      <c r="H18" s="115">
        <v>8</v>
      </c>
      <c r="I18" s="115">
        <v>0</v>
      </c>
      <c r="J18" s="115">
        <v>0</v>
      </c>
      <c r="K18" s="115">
        <v>0</v>
      </c>
      <c r="L18" s="116">
        <v>0</v>
      </c>
      <c r="M18" s="117"/>
    </row>
    <row r="19" spans="1:13" ht="22.5">
      <c r="A19" s="78">
        <v>7</v>
      </c>
      <c r="B19" s="113" t="str">
        <f>справочная!B19</f>
        <v>ДЮСШ г.Сосенский рук. Бабинцев  Ю.М.</v>
      </c>
      <c r="C19" s="113" t="str">
        <f>справочная!C19</f>
        <v>ср.полоса России</v>
      </c>
      <c r="D19" s="114" t="str">
        <f>справочная!D19</f>
        <v>р. Березейка</v>
      </c>
      <c r="E19" s="113">
        <f>справочная!E19</f>
        <v>2</v>
      </c>
      <c r="F19" s="113">
        <f>справочная!F19</f>
        <v>2</v>
      </c>
      <c r="G19" s="113" t="str">
        <f>справочная!G19</f>
        <v>29.06-11.07 2003</v>
      </c>
      <c r="H19" s="115">
        <v>6</v>
      </c>
      <c r="I19" s="115">
        <v>1</v>
      </c>
      <c r="J19" s="115">
        <v>0</v>
      </c>
      <c r="K19" s="115">
        <v>0</v>
      </c>
      <c r="L19" s="116">
        <v>1</v>
      </c>
      <c r="M19" s="117"/>
    </row>
    <row r="20" spans="1:13" ht="22.5">
      <c r="A20" s="78">
        <v>8</v>
      </c>
      <c r="B20" s="113" t="str">
        <f>справочная!B20</f>
        <v>Т/С "Мегаватт" г.Уфа рук. Овчинников Ю.Г.</v>
      </c>
      <c r="C20" s="113" t="str">
        <f>справочная!C20</f>
        <v>ю. Урал</v>
      </c>
      <c r="D20" s="114" t="str">
        <f>справочная!D20</f>
        <v>Б.Инзер -М.Инзер</v>
      </c>
      <c r="E20" s="113">
        <f>справочная!E20</f>
        <v>2</v>
      </c>
      <c r="F20" s="113">
        <f>справочная!F20</f>
        <v>2</v>
      </c>
      <c r="G20" s="113" t="str">
        <f>справочная!G20</f>
        <v>29.04-02.05 2006</v>
      </c>
      <c r="H20" s="115">
        <v>10</v>
      </c>
      <c r="I20" s="115">
        <v>0</v>
      </c>
      <c r="J20" s="115">
        <v>0</v>
      </c>
      <c r="K20" s="115">
        <v>3</v>
      </c>
      <c r="L20" s="116">
        <v>0</v>
      </c>
      <c r="M20" s="117"/>
    </row>
    <row r="21" spans="1:13" ht="21.75" customHeight="1">
      <c r="A21" s="78">
        <v>9</v>
      </c>
      <c r="B21" s="113" t="str">
        <f>справочная!B21</f>
        <v>Т/С "Мегаватт" г.Уфа рук. Главацкий В.Н.</v>
      </c>
      <c r="C21" s="113" t="str">
        <f>справочная!C21</f>
        <v>ю. Урал</v>
      </c>
      <c r="D21" s="114" t="str">
        <f>справочная!D21</f>
        <v>Б.Инзер -М.Инзер</v>
      </c>
      <c r="E21" s="113">
        <f>справочная!E21</f>
        <v>2</v>
      </c>
      <c r="F21" s="113">
        <f>справочная!F21</f>
        <v>2</v>
      </c>
      <c r="G21" s="113" t="str">
        <f>справочная!G21</f>
        <v>29.04-02.05 2006</v>
      </c>
      <c r="H21" s="115">
        <v>10</v>
      </c>
      <c r="I21" s="115">
        <v>0</v>
      </c>
      <c r="J21" s="115">
        <v>0</v>
      </c>
      <c r="K21" s="115">
        <v>3</v>
      </c>
      <c r="L21" s="116">
        <v>0</v>
      </c>
      <c r="M21" s="117"/>
    </row>
    <row r="22" spans="1:13" ht="20.25" customHeight="1">
      <c r="A22" s="78">
        <v>10</v>
      </c>
      <c r="B22" s="113" t="str">
        <f>справочная!B22</f>
        <v>г. Оренбург рук. Фесенко А.П.</v>
      </c>
      <c r="C22" s="113" t="str">
        <f>справочная!C22</f>
        <v>ю. Урал</v>
      </c>
      <c r="D22" s="114" t="str">
        <f>справочная!D22</f>
        <v>р. Сакмар</v>
      </c>
      <c r="E22" s="113">
        <f>справочная!E22</f>
        <v>2</v>
      </c>
      <c r="F22" s="113">
        <f>справочная!F22</f>
        <v>2</v>
      </c>
      <c r="G22" s="113" t="str">
        <f>справочная!G22</f>
        <v>27.04-08.05 2006</v>
      </c>
      <c r="H22" s="115">
        <v>10</v>
      </c>
      <c r="I22" s="115">
        <v>0</v>
      </c>
      <c r="J22" s="115">
        <v>-2</v>
      </c>
      <c r="K22" s="115">
        <v>3</v>
      </c>
      <c r="L22" s="116">
        <v>2</v>
      </c>
      <c r="M22" s="117"/>
    </row>
    <row r="23" spans="1:13" ht="22.5">
      <c r="A23" s="78">
        <v>11</v>
      </c>
      <c r="B23" s="113" t="str">
        <f>справочная!B23</f>
        <v>г. Белебей Т/С АкРЭС рук. Васильев С.В.</v>
      </c>
      <c r="C23" s="113" t="str">
        <f>справочная!C23</f>
        <v>ю. Урал</v>
      </c>
      <c r="D23" s="114" t="str">
        <f>справочная!D23</f>
        <v>Б.Инзер -М.Инзер</v>
      </c>
      <c r="E23" s="113">
        <f>справочная!E23</f>
        <v>2</v>
      </c>
      <c r="F23" s="113">
        <f>справочная!F23</f>
        <v>2</v>
      </c>
      <c r="G23" s="113" t="str">
        <f>справочная!G23</f>
        <v>29.04-02.05 2006</v>
      </c>
      <c r="H23" s="115">
        <v>10</v>
      </c>
      <c r="I23" s="115">
        <v>0</v>
      </c>
      <c r="J23" s="115">
        <v>0</v>
      </c>
      <c r="K23" s="115">
        <v>3</v>
      </c>
      <c r="L23" s="116">
        <v>0</v>
      </c>
      <c r="M23" s="117"/>
    </row>
    <row r="24" spans="2:169" s="34" customFormat="1" ht="15" customHeight="1">
      <c r="B24" s="33" t="s">
        <v>42</v>
      </c>
      <c r="C24" s="171" t="s">
        <v>102</v>
      </c>
      <c r="D24" s="171"/>
      <c r="E24" s="171"/>
      <c r="F24" s="36"/>
      <c r="G24" s="37" t="s">
        <v>45</v>
      </c>
      <c r="H24" s="24"/>
      <c r="I24" s="24"/>
      <c r="J24" s="24" t="s">
        <v>99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19"/>
      <c r="FL24" s="13"/>
      <c r="FM24" s="13"/>
    </row>
    <row r="25" spans="2:166" s="13" customFormat="1" ht="15.75">
      <c r="B25" s="19"/>
      <c r="C25" s="20"/>
      <c r="D25" s="63"/>
      <c r="E25" s="38"/>
      <c r="F25" s="39"/>
      <c r="G25" s="4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4:6" s="13" customFormat="1" ht="3.75" customHeight="1">
      <c r="D26" s="64"/>
      <c r="F26" s="41"/>
    </row>
    <row r="27" spans="4:10" s="13" customFormat="1" ht="15">
      <c r="D27" s="64"/>
      <c r="F27" s="41"/>
      <c r="G27" s="13" t="s">
        <v>46</v>
      </c>
      <c r="J27" s="13" t="s">
        <v>100</v>
      </c>
    </row>
    <row r="28" ht="15">
      <c r="A28" s="5"/>
    </row>
  </sheetData>
  <mergeCells count="21">
    <mergeCell ref="H10:L10"/>
    <mergeCell ref="M10:M12"/>
    <mergeCell ref="H11:H12"/>
    <mergeCell ref="I11:I12"/>
    <mergeCell ref="J11:J12"/>
    <mergeCell ref="K11:K12"/>
    <mergeCell ref="L11:L12"/>
    <mergeCell ref="C10:C12"/>
    <mergeCell ref="E10:E12"/>
    <mergeCell ref="F10:F12"/>
    <mergeCell ref="G10:G12"/>
    <mergeCell ref="C24:E24"/>
    <mergeCell ref="C3:M3"/>
    <mergeCell ref="C4:M4"/>
    <mergeCell ref="C5:M5"/>
    <mergeCell ref="C6:M6"/>
    <mergeCell ref="C7:M7"/>
    <mergeCell ref="C8:M8"/>
    <mergeCell ref="A9:M9"/>
    <mergeCell ref="A10:A12"/>
    <mergeCell ref="B10:B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FS28"/>
  <sheetViews>
    <sheetView workbookViewId="0" topLeftCell="A1">
      <selection activeCell="C1" sqref="C1:L1"/>
    </sheetView>
  </sheetViews>
  <sheetFormatPr defaultColWidth="9.00390625" defaultRowHeight="12.75"/>
  <cols>
    <col min="2" max="2" width="18.75390625" style="0" customWidth="1"/>
    <col min="4" max="4" width="25.1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5" customFormat="1" ht="12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45" customFormat="1" ht="12.75">
      <c r="D2" s="70"/>
    </row>
    <row r="3" spans="1:175" s="34" customFormat="1" ht="17.25" customHeight="1">
      <c r="A3" s="19"/>
      <c r="B3" s="53"/>
      <c r="C3" s="159" t="s">
        <v>30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59" t="s">
        <v>31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60" t="s">
        <v>32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61" t="s">
        <v>109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57" t="s">
        <v>35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58" t="str">
        <f>справочная!C7</f>
        <v>Водный, подгруппа  2  к.сл.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3.5" thickBot="1">
      <c r="A10" s="172" t="s">
        <v>1</v>
      </c>
      <c r="B10" s="175" t="s">
        <v>2</v>
      </c>
      <c r="C10" s="172" t="s">
        <v>23</v>
      </c>
      <c r="D10" s="67"/>
      <c r="E10" s="175" t="s">
        <v>3</v>
      </c>
      <c r="F10" s="175" t="s">
        <v>4</v>
      </c>
      <c r="G10" s="178" t="s">
        <v>5</v>
      </c>
      <c r="H10" s="179" t="s">
        <v>6</v>
      </c>
      <c r="I10" s="180"/>
      <c r="J10" s="180"/>
      <c r="K10" s="180"/>
      <c r="L10" s="181"/>
      <c r="M10" s="182" t="s">
        <v>7</v>
      </c>
    </row>
    <row r="11" spans="1:13" ht="22.5" customHeight="1">
      <c r="A11" s="173"/>
      <c r="B11" s="176"/>
      <c r="C11" s="173"/>
      <c r="D11" s="71"/>
      <c r="E11" s="176"/>
      <c r="F11" s="176"/>
      <c r="G11" s="173"/>
      <c r="H11" s="176" t="s">
        <v>8</v>
      </c>
      <c r="I11" s="176" t="s">
        <v>9</v>
      </c>
      <c r="J11" s="176" t="s">
        <v>10</v>
      </c>
      <c r="K11" s="176" t="s">
        <v>43</v>
      </c>
      <c r="L11" s="176" t="s">
        <v>44</v>
      </c>
      <c r="M11" s="173"/>
    </row>
    <row r="12" spans="1:13" ht="13.5" thickBot="1">
      <c r="A12" s="174"/>
      <c r="B12" s="177"/>
      <c r="C12" s="174"/>
      <c r="D12" s="68"/>
      <c r="E12" s="177"/>
      <c r="F12" s="177"/>
      <c r="G12" s="174"/>
      <c r="H12" s="177"/>
      <c r="I12" s="177"/>
      <c r="J12" s="177"/>
      <c r="K12" s="177"/>
      <c r="L12" s="177"/>
      <c r="M12" s="174"/>
    </row>
    <row r="13" spans="1:13" ht="26.25" customHeight="1">
      <c r="A13" s="77">
        <v>1</v>
      </c>
      <c r="B13" s="110" t="str">
        <f>справочная!B13</f>
        <v>ДЮСШ 28 - Т/к "Дервиш" рук. Хабибуллина Н.Ф.</v>
      </c>
      <c r="C13" s="110" t="str">
        <f>справочная!C13</f>
        <v>ю. Урал</v>
      </c>
      <c r="D13" s="111" t="str">
        <f>справочная!D13</f>
        <v>г. Уфа -с. Юлдыбаево- сплав по р. Сакмара-д. Чураево-г.Кувандыка -г.Уфа</v>
      </c>
      <c r="E13" s="110">
        <f>справочная!E13</f>
        <v>2</v>
      </c>
      <c r="F13" s="110">
        <f>справочная!F13</f>
        <v>2</v>
      </c>
      <c r="G13" s="110" t="str">
        <f>справочная!G13</f>
        <v>29.04-06.05 2006</v>
      </c>
      <c r="H13" s="112">
        <v>9</v>
      </c>
      <c r="I13" s="112">
        <v>0</v>
      </c>
      <c r="J13" s="112">
        <v>1</v>
      </c>
      <c r="K13" s="112">
        <v>0</v>
      </c>
      <c r="L13" s="97">
        <v>0</v>
      </c>
      <c r="M13" s="93"/>
    </row>
    <row r="14" spans="1:13" ht="25.5" customHeight="1">
      <c r="A14" s="78">
        <v>2</v>
      </c>
      <c r="B14" s="113" t="str">
        <f>справочная!B14</f>
        <v>Т/К "Каскад" рук Камский М.Я</v>
      </c>
      <c r="C14" s="113" t="str">
        <f>справочная!C14</f>
        <v>ю. Урал</v>
      </c>
      <c r="D14" s="114" t="str">
        <f>справочная!D14</f>
        <v>г. Уфа -с. Юлдыбаево- сплав по р. Сакмара-д. Чураево-г.Кувандыка -г.Уфа</v>
      </c>
      <c r="E14" s="113">
        <f>справочная!E14</f>
        <v>2</v>
      </c>
      <c r="F14" s="113">
        <f>справочная!F14</f>
        <v>2</v>
      </c>
      <c r="G14" s="113" t="str">
        <f>справочная!G14</f>
        <v>21.05-26.5 2006</v>
      </c>
      <c r="H14" s="115">
        <v>8</v>
      </c>
      <c r="I14" s="115">
        <v>1</v>
      </c>
      <c r="J14" s="115">
        <v>1</v>
      </c>
      <c r="K14" s="115">
        <v>0</v>
      </c>
      <c r="L14" s="116">
        <v>1</v>
      </c>
      <c r="M14" s="117"/>
    </row>
    <row r="15" spans="1:13" ht="27.75" customHeight="1">
      <c r="A15" s="78">
        <v>3</v>
      </c>
      <c r="B15" s="113" t="str">
        <f>справочная!B15</f>
        <v>Т/К "Каскад" рук. Камский А.М.</v>
      </c>
      <c r="C15" s="113" t="str">
        <f>справочная!C15</f>
        <v>ю. Урал</v>
      </c>
      <c r="D15" s="114" t="str">
        <f>справочная!D15</f>
        <v>г. Уфа -с. Юлдыбаево- сплав по р. Сакмара-д. Чураево-г.Кувандыка -г.Уфа</v>
      </c>
      <c r="E15" s="113">
        <f>справочная!E15</f>
        <v>2</v>
      </c>
      <c r="F15" s="113">
        <f>справочная!F15</f>
        <v>2</v>
      </c>
      <c r="G15" s="113" t="str">
        <f>справочная!G15</f>
        <v>29.04-06.05 2006</v>
      </c>
      <c r="H15" s="115">
        <v>9</v>
      </c>
      <c r="I15" s="115">
        <v>0</v>
      </c>
      <c r="J15" s="115">
        <v>1</v>
      </c>
      <c r="K15" s="115">
        <v>0</v>
      </c>
      <c r="L15" s="116">
        <v>1</v>
      </c>
      <c r="M15" s="117"/>
    </row>
    <row r="16" spans="1:13" ht="56.25">
      <c r="A16" s="78">
        <v>4</v>
      </c>
      <c r="B16" s="113" t="str">
        <f>справочная!B16</f>
        <v>УИТ ТЯК "Пилигрим" УГПУ Геогр-биолог фак-т ТЯК "Вершина" рук. Липин С.Л. Г. Екатеринбург</v>
      </c>
      <c r="C16" s="113" t="str">
        <f>справочная!C16</f>
        <v>ср. Урал</v>
      </c>
      <c r="D16" s="114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6" s="113">
        <f>справочная!E16</f>
        <v>2</v>
      </c>
      <c r="F16" s="113">
        <f>справочная!F16</f>
        <v>2</v>
      </c>
      <c r="G16" s="113" t="str">
        <f>справочная!G16</f>
        <v>02.05-10-05 2006</v>
      </c>
      <c r="H16" s="115">
        <v>7</v>
      </c>
      <c r="I16" s="115">
        <v>1</v>
      </c>
      <c r="J16" s="115">
        <v>0</v>
      </c>
      <c r="K16" s="115">
        <v>0</v>
      </c>
      <c r="L16" s="116">
        <v>1</v>
      </c>
      <c r="M16" s="117"/>
    </row>
    <row r="17" spans="1:13" ht="30" customHeight="1">
      <c r="A17" s="78">
        <v>5</v>
      </c>
      <c r="B17" s="113" t="str">
        <f>справочная!B17</f>
        <v>ДЮСШ г.Сосенский рук. Бабинцев  Ю.М.</v>
      </c>
      <c r="C17" s="113" t="str">
        <f>справочная!C17</f>
        <v>ю. Урал Инзер</v>
      </c>
      <c r="D17" s="114" t="str">
        <f>справочная!D17</f>
        <v>р. Б.Инзер  от п. Карталы до 71 км. -переход от р. Б.Инзер  до вод. "Атыш" и обратно</v>
      </c>
      <c r="E17" s="113">
        <f>справочная!E17</f>
        <v>2</v>
      </c>
      <c r="F17" s="113">
        <f>справочная!F17</f>
        <v>2</v>
      </c>
      <c r="G17" s="113" t="str">
        <f>справочная!G17</f>
        <v>17.06-01.07 2006</v>
      </c>
      <c r="H17" s="115">
        <v>7</v>
      </c>
      <c r="I17" s="115">
        <v>1</v>
      </c>
      <c r="J17" s="115">
        <v>1</v>
      </c>
      <c r="K17" s="115">
        <v>0</v>
      </c>
      <c r="L17" s="116">
        <v>0</v>
      </c>
      <c r="M17" s="117"/>
    </row>
    <row r="18" spans="1:13" ht="22.5">
      <c r="A18" s="78">
        <v>6</v>
      </c>
      <c r="B18" s="113" t="str">
        <f>справочная!B18</f>
        <v>Т/К "Энергетик"  г. Уфа рук. Мутовкин А.В.</v>
      </c>
      <c r="C18" s="113" t="str">
        <f>справочная!C18</f>
        <v>ю. Урал</v>
      </c>
      <c r="D18" s="114" t="str">
        <f>справочная!D18</f>
        <v>р. Зилим</v>
      </c>
      <c r="E18" s="113">
        <f>справочная!E18</f>
        <v>2</v>
      </c>
      <c r="F18" s="113">
        <f>справочная!F18</f>
        <v>2</v>
      </c>
      <c r="G18" s="113" t="str">
        <f>справочная!G18</f>
        <v>26.04-02.05 2006</v>
      </c>
      <c r="H18" s="115">
        <v>9</v>
      </c>
      <c r="I18" s="115">
        <v>0</v>
      </c>
      <c r="J18" s="115">
        <v>0</v>
      </c>
      <c r="K18" s="115">
        <v>1</v>
      </c>
      <c r="L18" s="116">
        <v>0</v>
      </c>
      <c r="M18" s="117"/>
    </row>
    <row r="19" spans="1:13" ht="22.5">
      <c r="A19" s="78">
        <v>7</v>
      </c>
      <c r="B19" s="113" t="str">
        <f>справочная!B19</f>
        <v>ДЮСШ г.Сосенский рук. Бабинцев  Ю.М.</v>
      </c>
      <c r="C19" s="113" t="str">
        <f>справочная!C19</f>
        <v>ср.полоса России</v>
      </c>
      <c r="D19" s="114" t="str">
        <f>справочная!D19</f>
        <v>р. Березейка</v>
      </c>
      <c r="E19" s="113">
        <f>справочная!E19</f>
        <v>2</v>
      </c>
      <c r="F19" s="113">
        <f>справочная!F19</f>
        <v>2</v>
      </c>
      <c r="G19" s="113" t="str">
        <f>справочная!G19</f>
        <v>29.06-11.07 2003</v>
      </c>
      <c r="H19" s="115">
        <v>6</v>
      </c>
      <c r="I19" s="115">
        <v>1</v>
      </c>
      <c r="J19" s="115">
        <v>0</v>
      </c>
      <c r="K19" s="115">
        <v>0</v>
      </c>
      <c r="L19" s="116">
        <v>0</v>
      </c>
      <c r="M19" s="117"/>
    </row>
    <row r="20" spans="1:13" ht="22.5">
      <c r="A20" s="78">
        <v>8</v>
      </c>
      <c r="B20" s="113" t="str">
        <f>справочная!B20</f>
        <v>Т/С "Мегаватт" г.Уфа рук. Овчинников Ю.Г.</v>
      </c>
      <c r="C20" s="113" t="str">
        <f>справочная!C20</f>
        <v>ю. Урал</v>
      </c>
      <c r="D20" s="114" t="str">
        <f>справочная!D20</f>
        <v>Б.Инзер -М.Инзер</v>
      </c>
      <c r="E20" s="113">
        <f>справочная!E20</f>
        <v>2</v>
      </c>
      <c r="F20" s="113">
        <f>справочная!F20</f>
        <v>2</v>
      </c>
      <c r="G20" s="113" t="str">
        <f>справочная!G20</f>
        <v>29.04-02.05 2006</v>
      </c>
      <c r="H20" s="115">
        <v>9</v>
      </c>
      <c r="I20" s="115">
        <v>0</v>
      </c>
      <c r="J20" s="115">
        <v>0</v>
      </c>
      <c r="K20" s="115">
        <v>1</v>
      </c>
      <c r="L20" s="116">
        <v>0</v>
      </c>
      <c r="M20" s="117"/>
    </row>
    <row r="21" spans="1:13" ht="21" customHeight="1">
      <c r="A21" s="78">
        <v>9</v>
      </c>
      <c r="B21" s="113" t="str">
        <f>справочная!B21</f>
        <v>Т/С "Мегаватт" г.Уфа рук. Главацкий В.Н.</v>
      </c>
      <c r="C21" s="113" t="str">
        <f>справочная!C21</f>
        <v>ю. Урал</v>
      </c>
      <c r="D21" s="114" t="str">
        <f>справочная!D21</f>
        <v>Б.Инзер -М.Инзер</v>
      </c>
      <c r="E21" s="113">
        <f>справочная!E21</f>
        <v>2</v>
      </c>
      <c r="F21" s="113">
        <f>справочная!F21</f>
        <v>2</v>
      </c>
      <c r="G21" s="113" t="str">
        <f>справочная!G21</f>
        <v>29.04-02.05 2006</v>
      </c>
      <c r="H21" s="115">
        <v>9</v>
      </c>
      <c r="I21" s="115">
        <v>0</v>
      </c>
      <c r="J21" s="115">
        <v>0</v>
      </c>
      <c r="K21" s="115">
        <v>1</v>
      </c>
      <c r="L21" s="116">
        <v>0</v>
      </c>
      <c r="M21" s="117"/>
    </row>
    <row r="22" spans="1:13" ht="22.5">
      <c r="A22" s="78">
        <v>10</v>
      </c>
      <c r="B22" s="113" t="str">
        <f>справочная!B22</f>
        <v>г. Оренбург рук. Фесенко А.П.</v>
      </c>
      <c r="C22" s="113" t="str">
        <f>справочная!C22</f>
        <v>ю. Урал</v>
      </c>
      <c r="D22" s="114" t="str">
        <f>справочная!D22</f>
        <v>р. Сакмар</v>
      </c>
      <c r="E22" s="113">
        <f>справочная!E22</f>
        <v>2</v>
      </c>
      <c r="F22" s="113">
        <f>справочная!F22</f>
        <v>2</v>
      </c>
      <c r="G22" s="113" t="str">
        <f>справочная!G22</f>
        <v>27.04-08.05 2006</v>
      </c>
      <c r="H22" s="115">
        <v>9</v>
      </c>
      <c r="I22" s="115">
        <v>1</v>
      </c>
      <c r="J22" s="115">
        <v>0</v>
      </c>
      <c r="K22" s="115">
        <v>1</v>
      </c>
      <c r="L22" s="116">
        <v>1</v>
      </c>
      <c r="M22" s="117"/>
    </row>
    <row r="23" spans="1:13" ht="22.5">
      <c r="A23" s="78">
        <v>11</v>
      </c>
      <c r="B23" s="113" t="str">
        <f>справочная!B23</f>
        <v>г. Белебей Т/С АкРЭС рук. Васильев С.В.</v>
      </c>
      <c r="C23" s="113" t="str">
        <f>справочная!C23</f>
        <v>ю. Урал</v>
      </c>
      <c r="D23" s="114" t="str">
        <f>справочная!D23</f>
        <v>Б.Инзер -М.Инзер</v>
      </c>
      <c r="E23" s="113">
        <f>справочная!E23</f>
        <v>2</v>
      </c>
      <c r="F23" s="113">
        <f>справочная!F23</f>
        <v>2</v>
      </c>
      <c r="G23" s="113" t="str">
        <f>справочная!G23</f>
        <v>29.04-02.05 2006</v>
      </c>
      <c r="H23" s="115">
        <v>9</v>
      </c>
      <c r="I23" s="115">
        <v>0</v>
      </c>
      <c r="J23" s="115">
        <v>0</v>
      </c>
      <c r="K23" s="115">
        <v>1</v>
      </c>
      <c r="L23" s="116">
        <v>0</v>
      </c>
      <c r="M23" s="117"/>
    </row>
    <row r="24" spans="2:169" s="34" customFormat="1" ht="15" customHeight="1">
      <c r="B24" s="33" t="s">
        <v>42</v>
      </c>
      <c r="C24" s="171" t="s">
        <v>103</v>
      </c>
      <c r="D24" s="171"/>
      <c r="E24" s="171"/>
      <c r="F24" s="36"/>
      <c r="G24" s="37" t="s">
        <v>45</v>
      </c>
      <c r="H24" s="24"/>
      <c r="I24" s="24"/>
      <c r="J24" s="24" t="s">
        <v>99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19"/>
      <c r="FL24" s="13"/>
      <c r="FM24" s="13"/>
    </row>
    <row r="25" spans="2:166" s="13" customFormat="1" ht="15.75">
      <c r="B25" s="19"/>
      <c r="C25" s="20"/>
      <c r="D25" s="63"/>
      <c r="E25" s="38"/>
      <c r="F25" s="39"/>
      <c r="G25" s="4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4:6" s="13" customFormat="1" ht="3.75" customHeight="1">
      <c r="D26" s="64"/>
      <c r="F26" s="41"/>
    </row>
    <row r="27" spans="4:10" s="13" customFormat="1" ht="15">
      <c r="D27" s="64"/>
      <c r="F27" s="41"/>
      <c r="G27" s="13" t="s">
        <v>46</v>
      </c>
      <c r="J27" s="13" t="s">
        <v>100</v>
      </c>
    </row>
    <row r="28" ht="15">
      <c r="A28" s="5"/>
    </row>
  </sheetData>
  <mergeCells count="21">
    <mergeCell ref="C3:M3"/>
    <mergeCell ref="C4:M4"/>
    <mergeCell ref="C5:M5"/>
    <mergeCell ref="C6:M6"/>
    <mergeCell ref="C24:E24"/>
    <mergeCell ref="A9:M9"/>
    <mergeCell ref="A10:A12"/>
    <mergeCell ref="I11:I12"/>
    <mergeCell ref="J11:J12"/>
    <mergeCell ref="K11:K12"/>
    <mergeCell ref="L11:L12"/>
    <mergeCell ref="H11:H12"/>
    <mergeCell ref="F10:F12"/>
    <mergeCell ref="G10:G12"/>
    <mergeCell ref="B10:B12"/>
    <mergeCell ref="C10:C12"/>
    <mergeCell ref="E10:E12"/>
    <mergeCell ref="C7:M7"/>
    <mergeCell ref="C8:M8"/>
    <mergeCell ref="M10:M12"/>
    <mergeCell ref="H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S28"/>
  <sheetViews>
    <sheetView workbookViewId="0" topLeftCell="A19">
      <selection activeCell="C1" sqref="C1:L1"/>
    </sheetView>
  </sheetViews>
  <sheetFormatPr defaultColWidth="9.00390625" defaultRowHeight="12.75"/>
  <cols>
    <col min="2" max="2" width="18.75390625" style="0" customWidth="1"/>
    <col min="4" max="4" width="21.253906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2" s="45" customFormat="1" ht="12.75"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45" customFormat="1" ht="12.75">
      <c r="D2" s="70"/>
    </row>
    <row r="3" spans="1:175" s="34" customFormat="1" ht="17.25" customHeight="1">
      <c r="A3" s="19"/>
      <c r="B3" s="53"/>
      <c r="C3" s="159" t="s">
        <v>30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59" t="s">
        <v>31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60" t="s">
        <v>32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61" t="s">
        <v>109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57" t="s">
        <v>35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58" t="str">
        <f>справочная!C7</f>
        <v>Водный, подгруппа  2  к.сл.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4" t="s">
        <v>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3.5" thickBot="1">
      <c r="A10" s="172" t="s">
        <v>1</v>
      </c>
      <c r="B10" s="175" t="s">
        <v>2</v>
      </c>
      <c r="C10" s="172" t="s">
        <v>23</v>
      </c>
      <c r="D10" s="67"/>
      <c r="E10" s="175" t="s">
        <v>3</v>
      </c>
      <c r="F10" s="175" t="s">
        <v>4</v>
      </c>
      <c r="G10" s="178" t="s">
        <v>5</v>
      </c>
      <c r="H10" s="179" t="s">
        <v>6</v>
      </c>
      <c r="I10" s="180"/>
      <c r="J10" s="180"/>
      <c r="K10" s="180"/>
      <c r="L10" s="181"/>
      <c r="M10" s="182" t="s">
        <v>7</v>
      </c>
    </row>
    <row r="11" spans="1:13" ht="22.5" customHeight="1">
      <c r="A11" s="173"/>
      <c r="B11" s="176"/>
      <c r="C11" s="173"/>
      <c r="D11" s="71"/>
      <c r="E11" s="176"/>
      <c r="F11" s="176"/>
      <c r="G11" s="173"/>
      <c r="H11" s="176" t="s">
        <v>8</v>
      </c>
      <c r="I11" s="176" t="s">
        <v>9</v>
      </c>
      <c r="J11" s="176" t="s">
        <v>10</v>
      </c>
      <c r="K11" s="176" t="s">
        <v>43</v>
      </c>
      <c r="L11" s="176" t="s">
        <v>44</v>
      </c>
      <c r="M11" s="173"/>
    </row>
    <row r="12" spans="1:13" ht="13.5" thickBot="1">
      <c r="A12" s="174"/>
      <c r="B12" s="177"/>
      <c r="C12" s="174"/>
      <c r="D12" s="68"/>
      <c r="E12" s="177"/>
      <c r="F12" s="177"/>
      <c r="G12" s="174"/>
      <c r="H12" s="177"/>
      <c r="I12" s="177"/>
      <c r="J12" s="177"/>
      <c r="K12" s="177"/>
      <c r="L12" s="177"/>
      <c r="M12" s="174"/>
    </row>
    <row r="13" spans="1:13" ht="39.75" customHeight="1">
      <c r="A13" s="77">
        <v>1</v>
      </c>
      <c r="B13" s="110" t="str">
        <f>справочная!B13</f>
        <v>ДЮСШ 28 - Т/к "Дервиш" рук. Хабибуллина Н.Ф.</v>
      </c>
      <c r="C13" s="93" t="str">
        <f>справочная!C13</f>
        <v>ю. Урал</v>
      </c>
      <c r="D13" s="118" t="str">
        <f>справочная!D13</f>
        <v>г. Уфа -с. Юлдыбаево- сплав по р. Сакмара-д. Чураево-г.Кувандыка -г.Уфа</v>
      </c>
      <c r="E13" s="110">
        <f>справочная!E13</f>
        <v>2</v>
      </c>
      <c r="F13" s="119">
        <f>справочная!F13</f>
        <v>2</v>
      </c>
      <c r="G13" s="110" t="str">
        <f>справочная!G13</f>
        <v>29.04-06.05 2006</v>
      </c>
      <c r="H13" s="112"/>
      <c r="I13" s="112"/>
      <c r="J13" s="112"/>
      <c r="K13" s="112"/>
      <c r="L13" s="97"/>
      <c r="M13" s="93"/>
    </row>
    <row r="14" spans="1:13" ht="31.5" customHeight="1">
      <c r="A14" s="78">
        <v>2</v>
      </c>
      <c r="B14" s="113" t="str">
        <f>справочная!B14</f>
        <v>Т/К "Каскад" рук Камский М.Я</v>
      </c>
      <c r="C14" s="117" t="str">
        <f>справочная!C14</f>
        <v>ю. Урал</v>
      </c>
      <c r="D14" s="120" t="str">
        <f>справочная!D14</f>
        <v>г. Уфа -с. Юлдыбаево- сплав по р. Сакмара-д. Чураево-г.Кувандыка -г.Уфа</v>
      </c>
      <c r="E14" s="113">
        <f>справочная!E14</f>
        <v>2</v>
      </c>
      <c r="F14" s="121">
        <f>справочная!F14</f>
        <v>2</v>
      </c>
      <c r="G14" s="113" t="str">
        <f>справочная!G14</f>
        <v>21.05-26.5 2006</v>
      </c>
      <c r="H14" s="115"/>
      <c r="I14" s="115"/>
      <c r="J14" s="115"/>
      <c r="K14" s="115"/>
      <c r="L14" s="116"/>
      <c r="M14" s="117"/>
    </row>
    <row r="15" spans="1:13" ht="30.75" customHeight="1">
      <c r="A15" s="78">
        <v>3</v>
      </c>
      <c r="B15" s="113" t="str">
        <f>справочная!B15</f>
        <v>Т/К "Каскад" рук. Камский А.М.</v>
      </c>
      <c r="C15" s="117" t="str">
        <f>справочная!C15</f>
        <v>ю. Урал</v>
      </c>
      <c r="D15" s="120" t="str">
        <f>справочная!D15</f>
        <v>г. Уфа -с. Юлдыбаево- сплав по р. Сакмара-д. Чураево-г.Кувандыка -г.Уфа</v>
      </c>
      <c r="E15" s="113">
        <f>справочная!E15</f>
        <v>2</v>
      </c>
      <c r="F15" s="121">
        <f>справочная!F15</f>
        <v>2</v>
      </c>
      <c r="G15" s="113" t="str">
        <f>справочная!G15</f>
        <v>29.04-06.05 2006</v>
      </c>
      <c r="H15" s="115"/>
      <c r="I15" s="115"/>
      <c r="J15" s="115"/>
      <c r="K15" s="115"/>
      <c r="L15" s="116"/>
      <c r="M15" s="117"/>
    </row>
    <row r="16" spans="1:13" ht="60" customHeight="1">
      <c r="A16" s="78">
        <v>4</v>
      </c>
      <c r="B16" s="113" t="str">
        <f>справочная!B16</f>
        <v>УИТ ТЯК "Пилигрим" УГПУ Геогр-биолог фак-т ТЯК "Вершина" рук. Липин С.Л. Г. Екатеринбург</v>
      </c>
      <c r="C16" s="117" t="str">
        <f>справочная!C16</f>
        <v>ср. Урал</v>
      </c>
      <c r="D16" s="120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6" s="113">
        <f>справочная!E16</f>
        <v>2</v>
      </c>
      <c r="F16" s="121">
        <f>справочная!F16</f>
        <v>2</v>
      </c>
      <c r="G16" s="113" t="str">
        <f>справочная!G16</f>
        <v>02.05-10-05 2006</v>
      </c>
      <c r="H16" s="115"/>
      <c r="I16" s="115"/>
      <c r="J16" s="115"/>
      <c r="K16" s="115"/>
      <c r="L16" s="116"/>
      <c r="M16" s="117"/>
    </row>
    <row r="17" spans="1:13" ht="31.5" customHeight="1">
      <c r="A17" s="78">
        <v>5</v>
      </c>
      <c r="B17" s="113" t="str">
        <f>справочная!B17</f>
        <v>ДЮСШ г.Сосенский рук. Бабинцев  Ю.М.</v>
      </c>
      <c r="C17" s="117" t="str">
        <f>справочная!C17</f>
        <v>ю. Урал Инзер</v>
      </c>
      <c r="D17" s="120" t="str">
        <f>справочная!D17</f>
        <v>р. Б.Инзер  от п. Карталы до 71 км. -переход от р. Б.Инзер  до вод. "Атыш" и обратно</v>
      </c>
      <c r="E17" s="113">
        <f>справочная!E17</f>
        <v>2</v>
      </c>
      <c r="F17" s="121">
        <f>справочная!F17</f>
        <v>2</v>
      </c>
      <c r="G17" s="113" t="str">
        <f>справочная!G17</f>
        <v>17.06-01.07 2006</v>
      </c>
      <c r="H17" s="115"/>
      <c r="I17" s="115"/>
      <c r="J17" s="115"/>
      <c r="K17" s="115"/>
      <c r="L17" s="116"/>
      <c r="M17" s="117"/>
    </row>
    <row r="18" spans="1:13" ht="22.5">
      <c r="A18" s="78">
        <v>6</v>
      </c>
      <c r="B18" s="113" t="str">
        <f>справочная!B18</f>
        <v>Т/К "Энергетик"  г. Уфа рук. Мутовкин А.В.</v>
      </c>
      <c r="C18" s="117" t="str">
        <f>справочная!C18</f>
        <v>ю. Урал</v>
      </c>
      <c r="D18" s="120" t="str">
        <f>справочная!D18</f>
        <v>р. Зилим</v>
      </c>
      <c r="E18" s="113">
        <f>справочная!E18</f>
        <v>2</v>
      </c>
      <c r="F18" s="121">
        <f>справочная!F18</f>
        <v>2</v>
      </c>
      <c r="G18" s="113" t="str">
        <f>справочная!G18</f>
        <v>26.04-02.05 2006</v>
      </c>
      <c r="H18" s="115"/>
      <c r="I18" s="115"/>
      <c r="J18" s="115"/>
      <c r="K18" s="115"/>
      <c r="L18" s="116"/>
      <c r="M18" s="117"/>
    </row>
    <row r="19" spans="1:13" ht="27.75" customHeight="1">
      <c r="A19" s="78">
        <v>7</v>
      </c>
      <c r="B19" s="113" t="str">
        <f>справочная!B19</f>
        <v>ДЮСШ г.Сосенский рук. Бабинцев  Ю.М.</v>
      </c>
      <c r="C19" s="117" t="str">
        <f>справочная!C19</f>
        <v>ср.полоса России</v>
      </c>
      <c r="D19" s="120" t="str">
        <f>справочная!D19</f>
        <v>р. Березейка</v>
      </c>
      <c r="E19" s="113">
        <f>справочная!E19</f>
        <v>2</v>
      </c>
      <c r="F19" s="121">
        <f>справочная!F19</f>
        <v>2</v>
      </c>
      <c r="G19" s="113" t="str">
        <f>справочная!G19</f>
        <v>29.06-11.07 2003</v>
      </c>
      <c r="H19" s="115"/>
      <c r="I19" s="115"/>
      <c r="J19" s="115"/>
      <c r="K19" s="115"/>
      <c r="L19" s="116"/>
      <c r="M19" s="117"/>
    </row>
    <row r="20" spans="1:13" ht="29.25" customHeight="1">
      <c r="A20" s="78">
        <v>8</v>
      </c>
      <c r="B20" s="113" t="str">
        <f>справочная!B20</f>
        <v>Т/С "Мегаватт" г.Уфа рук. Овчинников Ю.Г.</v>
      </c>
      <c r="C20" s="117" t="str">
        <f>справочная!C20</f>
        <v>ю. Урал</v>
      </c>
      <c r="D20" s="120" t="str">
        <f>справочная!D20</f>
        <v>Б.Инзер -М.Инзер</v>
      </c>
      <c r="E20" s="113">
        <f>справочная!E20</f>
        <v>2</v>
      </c>
      <c r="F20" s="121">
        <f>справочная!F20</f>
        <v>2</v>
      </c>
      <c r="G20" s="113" t="str">
        <f>справочная!G20</f>
        <v>29.04-02.05 2006</v>
      </c>
      <c r="H20" s="115"/>
      <c r="I20" s="115"/>
      <c r="J20" s="115"/>
      <c r="K20" s="115"/>
      <c r="L20" s="116"/>
      <c r="M20" s="117"/>
    </row>
    <row r="21" spans="1:13" ht="22.5">
      <c r="A21" s="78">
        <v>9</v>
      </c>
      <c r="B21" s="113" t="str">
        <f>справочная!B21</f>
        <v>Т/С "Мегаватт" г.Уфа рук. Главацкий В.Н.</v>
      </c>
      <c r="C21" s="117" t="str">
        <f>справочная!C21</f>
        <v>ю. Урал</v>
      </c>
      <c r="D21" s="120" t="str">
        <f>справочная!D21</f>
        <v>Б.Инзер -М.Инзер</v>
      </c>
      <c r="E21" s="113">
        <f>справочная!E21</f>
        <v>2</v>
      </c>
      <c r="F21" s="121">
        <f>справочная!F21</f>
        <v>2</v>
      </c>
      <c r="G21" s="113" t="str">
        <f>справочная!G21</f>
        <v>29.04-02.05 2006</v>
      </c>
      <c r="H21" s="115"/>
      <c r="I21" s="115"/>
      <c r="J21" s="115"/>
      <c r="K21" s="115"/>
      <c r="L21" s="116"/>
      <c r="M21" s="117"/>
    </row>
    <row r="22" spans="1:13" ht="22.5">
      <c r="A22" s="78">
        <v>10</v>
      </c>
      <c r="B22" s="113" t="str">
        <f>справочная!B22</f>
        <v>г. Оренбург рук. Фесенко А.П.</v>
      </c>
      <c r="C22" s="117" t="str">
        <f>справочная!C22</f>
        <v>ю. Урал</v>
      </c>
      <c r="D22" s="120" t="str">
        <f>справочная!D22</f>
        <v>р. Сакмар</v>
      </c>
      <c r="E22" s="113">
        <f>справочная!E22</f>
        <v>2</v>
      </c>
      <c r="F22" s="121">
        <f>справочная!F22</f>
        <v>2</v>
      </c>
      <c r="G22" s="113" t="str">
        <f>справочная!G22</f>
        <v>27.04-08.05 2006</v>
      </c>
      <c r="H22" s="115"/>
      <c r="I22" s="115"/>
      <c r="J22" s="115"/>
      <c r="K22" s="115"/>
      <c r="L22" s="116"/>
      <c r="M22" s="117"/>
    </row>
    <row r="23" spans="1:13" ht="22.5">
      <c r="A23" s="78">
        <v>11</v>
      </c>
      <c r="B23" s="113" t="str">
        <f>справочная!B23</f>
        <v>г. Белебей Т/С АкРЭС рук. Васильев С.В.</v>
      </c>
      <c r="C23" s="117" t="str">
        <f>справочная!C23</f>
        <v>ю. Урал</v>
      </c>
      <c r="D23" s="120" t="str">
        <f>справочная!D23</f>
        <v>Б.Инзер -М.Инзер</v>
      </c>
      <c r="E23" s="113">
        <f>справочная!E23</f>
        <v>2</v>
      </c>
      <c r="F23" s="121">
        <f>справочная!F23</f>
        <v>2</v>
      </c>
      <c r="G23" s="113" t="str">
        <f>справочная!G23</f>
        <v>29.04-02.05 2006</v>
      </c>
      <c r="H23" s="115"/>
      <c r="I23" s="115"/>
      <c r="J23" s="115"/>
      <c r="K23" s="115"/>
      <c r="L23" s="116"/>
      <c r="M23" s="117"/>
    </row>
    <row r="24" spans="2:169" s="34" customFormat="1" ht="15" customHeight="1">
      <c r="B24" s="33" t="s">
        <v>42</v>
      </c>
      <c r="C24" s="171" t="s">
        <v>104</v>
      </c>
      <c r="D24" s="171"/>
      <c r="E24" s="171"/>
      <c r="F24" s="36"/>
      <c r="G24" s="37" t="s">
        <v>45</v>
      </c>
      <c r="H24" s="24"/>
      <c r="I24" s="24"/>
      <c r="J24" s="24" t="s">
        <v>99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19"/>
      <c r="FL24" s="13"/>
      <c r="FM24" s="13"/>
    </row>
    <row r="25" spans="2:166" s="13" customFormat="1" ht="15.75">
      <c r="B25" s="19"/>
      <c r="C25" s="20"/>
      <c r="D25" s="63"/>
      <c r="E25" s="38"/>
      <c r="F25" s="39"/>
      <c r="G25" s="4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4:6" s="13" customFormat="1" ht="3.75" customHeight="1">
      <c r="D26" s="64"/>
      <c r="F26" s="41"/>
    </row>
    <row r="27" spans="4:10" s="13" customFormat="1" ht="15">
      <c r="D27" s="64"/>
      <c r="F27" s="41"/>
      <c r="G27" s="13" t="s">
        <v>46</v>
      </c>
      <c r="J27" s="13" t="s">
        <v>100</v>
      </c>
    </row>
    <row r="28" ht="15">
      <c r="A28" s="5"/>
    </row>
  </sheetData>
  <mergeCells count="21">
    <mergeCell ref="C3:M3"/>
    <mergeCell ref="C4:M4"/>
    <mergeCell ref="C5:M5"/>
    <mergeCell ref="C6:M6"/>
    <mergeCell ref="C24:E24"/>
    <mergeCell ref="A9:M9"/>
    <mergeCell ref="A10:A12"/>
    <mergeCell ref="I11:I12"/>
    <mergeCell ref="J11:J12"/>
    <mergeCell ref="K11:K12"/>
    <mergeCell ref="L11:L12"/>
    <mergeCell ref="H11:H12"/>
    <mergeCell ref="F10:F12"/>
    <mergeCell ref="G10:G12"/>
    <mergeCell ref="B10:B12"/>
    <mergeCell ref="C10:C12"/>
    <mergeCell ref="E10:E12"/>
    <mergeCell ref="C7:M7"/>
    <mergeCell ref="C8:M8"/>
    <mergeCell ref="M10:M12"/>
    <mergeCell ref="H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1"/>
  <sheetViews>
    <sheetView zoomScaleSheetLayoutView="115" workbookViewId="0" topLeftCell="A16">
      <selection activeCell="S28" sqref="S28"/>
    </sheetView>
  </sheetViews>
  <sheetFormatPr defaultColWidth="9.00390625" defaultRowHeight="12.75"/>
  <cols>
    <col min="1" max="1" width="5.125" style="0" customWidth="1"/>
    <col min="2" max="2" width="18.875" style="0" customWidth="1"/>
    <col min="3" max="3" width="12.125" style="0" customWidth="1"/>
    <col min="4" max="4" width="22.75390625" style="65" hidden="1" customWidth="1"/>
    <col min="5" max="5" width="6.75390625" style="0" customWidth="1"/>
    <col min="6" max="6" width="6.875" style="0" customWidth="1"/>
    <col min="8" max="37" width="3.625" style="0" customWidth="1"/>
  </cols>
  <sheetData>
    <row r="1" spans="1:185" s="34" customFormat="1" ht="17.25" customHeight="1">
      <c r="A1" s="19"/>
      <c r="B1" s="53"/>
      <c r="C1" s="159" t="s">
        <v>30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</row>
    <row r="2" spans="1:185" s="34" customFormat="1" ht="15" customHeight="1">
      <c r="A2" s="19"/>
      <c r="B2" s="53"/>
      <c r="C2" s="159" t="s">
        <v>31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</row>
    <row r="3" spans="1:185" s="34" customFormat="1" ht="15" customHeight="1">
      <c r="A3" s="19"/>
      <c r="B3" s="53"/>
      <c r="C3" s="160" t="s">
        <v>32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</row>
    <row r="4" spans="1:185" s="34" customFormat="1" ht="30" customHeight="1">
      <c r="A4" s="55" t="s">
        <v>33</v>
      </c>
      <c r="B4" s="53"/>
      <c r="C4" s="161" t="s">
        <v>109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</row>
    <row r="5" spans="1:185" s="34" customFormat="1" ht="15" customHeight="1">
      <c r="A5" s="57" t="s">
        <v>34</v>
      </c>
      <c r="B5" s="53"/>
      <c r="C5" s="185" t="s">
        <v>35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7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4"/>
      <c r="GA5" s="54"/>
      <c r="GB5" s="54"/>
      <c r="GC5" s="54"/>
    </row>
    <row r="6" spans="1:185" s="34" customFormat="1" ht="18.75" customHeight="1">
      <c r="A6" s="55" t="s">
        <v>36</v>
      </c>
      <c r="B6" s="53"/>
      <c r="C6" s="153" t="str">
        <f>справочная!C7</f>
        <v>Водный, подгруппа  2  к.сл.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</row>
    <row r="7" spans="1:37" ht="15.75" customHeight="1" thickBot="1">
      <c r="A7" s="156" t="s">
        <v>37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48.75" customHeight="1">
      <c r="A8" s="165" t="s">
        <v>1</v>
      </c>
      <c r="B8" s="165" t="s">
        <v>2</v>
      </c>
      <c r="C8" s="165" t="s">
        <v>23</v>
      </c>
      <c r="D8" s="92"/>
      <c r="E8" s="165" t="s">
        <v>13</v>
      </c>
      <c r="F8" s="165" t="s">
        <v>14</v>
      </c>
      <c r="G8" s="165" t="s">
        <v>15</v>
      </c>
      <c r="H8" s="149" t="s">
        <v>12</v>
      </c>
      <c r="I8" s="150"/>
      <c r="J8" s="150"/>
      <c r="K8" s="150"/>
      <c r="L8" s="151"/>
      <c r="M8" s="149" t="s">
        <v>47</v>
      </c>
      <c r="N8" s="150"/>
      <c r="O8" s="150"/>
      <c r="P8" s="150"/>
      <c r="Q8" s="151"/>
      <c r="R8" s="149" t="s">
        <v>59</v>
      </c>
      <c r="S8" s="150"/>
      <c r="T8" s="150"/>
      <c r="U8" s="150"/>
      <c r="V8" s="151"/>
      <c r="W8" s="167" t="s">
        <v>60</v>
      </c>
      <c r="X8" s="167"/>
      <c r="Y8" s="167"/>
      <c r="Z8" s="167"/>
      <c r="AA8" s="167"/>
      <c r="AB8" s="167" t="s">
        <v>61</v>
      </c>
      <c r="AC8" s="167"/>
      <c r="AD8" s="167"/>
      <c r="AE8" s="167"/>
      <c r="AF8" s="167"/>
      <c r="AG8" s="149" t="s">
        <v>56</v>
      </c>
      <c r="AH8" s="150"/>
      <c r="AI8" s="150"/>
      <c r="AJ8" s="150"/>
      <c r="AK8" s="151"/>
    </row>
    <row r="9" spans="1:37" ht="13.5" thickBot="1">
      <c r="A9" s="166"/>
      <c r="B9" s="166"/>
      <c r="C9" s="166"/>
      <c r="D9" s="94"/>
      <c r="E9" s="166"/>
      <c r="F9" s="166"/>
      <c r="G9" s="166"/>
      <c r="H9" s="148" t="s">
        <v>85</v>
      </c>
      <c r="I9" s="148"/>
      <c r="J9" s="148"/>
      <c r="K9" s="148"/>
      <c r="L9" s="148"/>
      <c r="M9" s="188" t="s">
        <v>64</v>
      </c>
      <c r="N9" s="189"/>
      <c r="O9" s="189"/>
      <c r="P9" s="189"/>
      <c r="Q9" s="190"/>
      <c r="R9" s="188" t="s">
        <v>86</v>
      </c>
      <c r="S9" s="189"/>
      <c r="T9" s="189"/>
      <c r="U9" s="189"/>
      <c r="V9" s="190"/>
      <c r="W9" s="148" t="s">
        <v>65</v>
      </c>
      <c r="X9" s="148"/>
      <c r="Y9" s="148"/>
      <c r="Z9" s="148"/>
      <c r="AA9" s="148"/>
      <c r="AB9" s="148" t="s">
        <v>58</v>
      </c>
      <c r="AC9" s="148"/>
      <c r="AD9" s="148"/>
      <c r="AE9" s="148"/>
      <c r="AF9" s="148"/>
      <c r="AG9" s="191"/>
      <c r="AH9" s="191"/>
      <c r="AI9" s="191"/>
      <c r="AJ9" s="191"/>
      <c r="AK9" s="191"/>
    </row>
    <row r="10" spans="1:37" ht="13.5" thickBot="1">
      <c r="A10" s="163"/>
      <c r="B10" s="163"/>
      <c r="C10" s="163"/>
      <c r="D10" s="95"/>
      <c r="E10" s="163"/>
      <c r="F10" s="163"/>
      <c r="G10" s="163"/>
      <c r="H10" s="98" t="s">
        <v>16</v>
      </c>
      <c r="I10" s="99" t="s">
        <v>17</v>
      </c>
      <c r="J10" s="99" t="s">
        <v>18</v>
      </c>
      <c r="K10" s="99" t="s">
        <v>19</v>
      </c>
      <c r="L10" s="106" t="s">
        <v>20</v>
      </c>
      <c r="M10" s="128" t="s">
        <v>16</v>
      </c>
      <c r="N10" s="129" t="s">
        <v>17</v>
      </c>
      <c r="O10" s="129" t="s">
        <v>18</v>
      </c>
      <c r="P10" s="129" t="s">
        <v>19</v>
      </c>
      <c r="Q10" s="130" t="s">
        <v>20</v>
      </c>
      <c r="R10" s="98" t="s">
        <v>16</v>
      </c>
      <c r="S10" s="99" t="s">
        <v>17</v>
      </c>
      <c r="T10" s="99" t="s">
        <v>18</v>
      </c>
      <c r="U10" s="99" t="s">
        <v>19</v>
      </c>
      <c r="V10" s="100" t="s">
        <v>20</v>
      </c>
      <c r="W10" s="105" t="s">
        <v>16</v>
      </c>
      <c r="X10" s="99" t="s">
        <v>17</v>
      </c>
      <c r="Y10" s="99" t="s">
        <v>18</v>
      </c>
      <c r="Z10" s="99" t="s">
        <v>19</v>
      </c>
      <c r="AA10" s="106" t="s">
        <v>20</v>
      </c>
      <c r="AB10" s="98" t="s">
        <v>16</v>
      </c>
      <c r="AC10" s="99" t="s">
        <v>17</v>
      </c>
      <c r="AD10" s="99" t="s">
        <v>18</v>
      </c>
      <c r="AE10" s="99" t="s">
        <v>19</v>
      </c>
      <c r="AF10" s="100" t="s">
        <v>20</v>
      </c>
      <c r="AG10" s="105" t="s">
        <v>16</v>
      </c>
      <c r="AH10" s="99" t="s">
        <v>17</v>
      </c>
      <c r="AI10" s="99" t="s">
        <v>18</v>
      </c>
      <c r="AJ10" s="99" t="s">
        <v>19</v>
      </c>
      <c r="AK10" s="100" t="s">
        <v>20</v>
      </c>
    </row>
    <row r="11" spans="1:37" ht="29.25" customHeight="1">
      <c r="A11" s="84">
        <v>1</v>
      </c>
      <c r="B11" s="84" t="str">
        <f>справочная!B13</f>
        <v>ДЮСШ 28 - Т/к "Дервиш" рук. Хабибуллина Н.Ф.</v>
      </c>
      <c r="C11" s="84" t="str">
        <f>справочная!C13</f>
        <v>ю. Урал</v>
      </c>
      <c r="D11" s="96" t="str">
        <f>справочная!D13</f>
        <v>г. Уфа -с. Юлдыбаево- сплав по р. Сакмара-д. Чураево-г.Кувандыка -г.Уфа</v>
      </c>
      <c r="E11" s="84">
        <f>справочная!E13</f>
        <v>2</v>
      </c>
      <c r="F11" s="84">
        <f>справочная!F13</f>
        <v>2</v>
      </c>
      <c r="G11" s="84" t="str">
        <f>справочная!G13</f>
        <v>29.04-06.05 2006</v>
      </c>
      <c r="H11" s="101">
        <f>'Сергеев Г.А.'!H13</f>
        <v>8</v>
      </c>
      <c r="I11" s="74">
        <f>'Сергеев Г.А.'!I13</f>
        <v>0</v>
      </c>
      <c r="J11" s="74">
        <f>'Сергеев Г.А.'!J13</f>
        <v>1</v>
      </c>
      <c r="K11" s="74">
        <f>'Сергеев Г.А.'!K13</f>
        <v>1</v>
      </c>
      <c r="L11" s="107">
        <f>'Сергеев Г.А.'!L13</f>
        <v>1</v>
      </c>
      <c r="M11" s="131">
        <f>Котегов!H13</f>
        <v>10</v>
      </c>
      <c r="N11" s="132">
        <f>Котегов!I13</f>
        <v>0</v>
      </c>
      <c r="O11" s="132">
        <f>Котегов!J13</f>
        <v>8</v>
      </c>
      <c r="P11" s="132">
        <f>Котегов!K13</f>
        <v>2</v>
      </c>
      <c r="Q11" s="133">
        <f>Котегов!L13</f>
        <v>2</v>
      </c>
      <c r="R11" s="131">
        <f>'Сергеев М.А.'!H13</f>
        <v>10</v>
      </c>
      <c r="S11" s="132">
        <f>'Сергеев М.А.'!I13</f>
        <v>0</v>
      </c>
      <c r="T11" s="132">
        <f>'Сергеев М.А.'!J13</f>
        <v>3</v>
      </c>
      <c r="U11" s="132">
        <f>'Сергеев М.А.'!K13</f>
        <v>3</v>
      </c>
      <c r="V11" s="133">
        <f>'Сергеев М.А.'!L13</f>
        <v>1</v>
      </c>
      <c r="W11" s="75">
        <f>'Овчинников В'!H13</f>
        <v>9</v>
      </c>
      <c r="X11" s="74">
        <f>'Овчинников В'!I13</f>
        <v>0</v>
      </c>
      <c r="Y11" s="74">
        <f>'Овчинников В'!J13</f>
        <v>1</v>
      </c>
      <c r="Z11" s="74">
        <f>'Овчинников В'!K13</f>
        <v>0</v>
      </c>
      <c r="AA11" s="107">
        <f>'Овчинников В'!L13</f>
        <v>0</v>
      </c>
      <c r="AB11" s="101">
        <f>Мельников!H13</f>
        <v>0</v>
      </c>
      <c r="AC11" s="74">
        <f>Мельников!I13</f>
        <v>0</v>
      </c>
      <c r="AD11" s="74">
        <f>Мельников!J13</f>
        <v>0</v>
      </c>
      <c r="AE11" s="74">
        <f>Мельников!K13</f>
        <v>0</v>
      </c>
      <c r="AF11" s="102">
        <f>Мельников!L13</f>
        <v>0</v>
      </c>
      <c r="AG11" s="75">
        <f>(H11+M11+R11+W11+AB11)/5</f>
        <v>7.4</v>
      </c>
      <c r="AH11" s="74">
        <f>(I11+N11+S11+X11+AC11)/5</f>
        <v>0</v>
      </c>
      <c r="AI11" s="74">
        <f>(J11+O11+T11+Y11+AD11)/5</f>
        <v>2.6</v>
      </c>
      <c r="AJ11" s="74">
        <f>(K11+P11+U11+Z11+AE11)/5</f>
        <v>1.2</v>
      </c>
      <c r="AK11" s="102">
        <f>(L11+Q11+V11+AA11+AF11)/5</f>
        <v>0.8</v>
      </c>
    </row>
    <row r="12" spans="1:48" ht="27.75" customHeight="1">
      <c r="A12" s="81">
        <v>2</v>
      </c>
      <c r="B12" s="81" t="str">
        <f>справочная!B14</f>
        <v>Т/К "Каскад" рук Камский М.Я</v>
      </c>
      <c r="C12" s="81" t="str">
        <f>справочная!C14</f>
        <v>ю. Урал</v>
      </c>
      <c r="D12" s="94" t="str">
        <f>справочная!D14</f>
        <v>г. Уфа -с. Юлдыбаево- сплав по р. Сакмара-д. Чураево-г.Кувандыка -г.Уфа</v>
      </c>
      <c r="E12" s="81">
        <f>справочная!E14</f>
        <v>2</v>
      </c>
      <c r="F12" s="81">
        <f>справочная!F14</f>
        <v>2</v>
      </c>
      <c r="G12" s="81" t="str">
        <f>справочная!G14</f>
        <v>21.05-26.5 2006</v>
      </c>
      <c r="H12" s="103">
        <f>'Сергеев Г.А.'!H14</f>
        <v>7</v>
      </c>
      <c r="I12" s="73">
        <f>'Сергеев Г.А.'!I14</f>
        <v>0</v>
      </c>
      <c r="J12" s="73">
        <f>'Сергеев Г.А.'!J14</f>
        <v>1</v>
      </c>
      <c r="K12" s="73">
        <f>'Сергеев Г.А.'!K14</f>
        <v>1</v>
      </c>
      <c r="L12" s="108">
        <f>'Сергеев Г.А.'!L14</f>
        <v>1</v>
      </c>
      <c r="M12" s="103">
        <f>Котегов!H14</f>
        <v>8</v>
      </c>
      <c r="N12" s="73">
        <f>Котегов!I14</f>
        <v>1</v>
      </c>
      <c r="O12" s="73">
        <f>Котегов!J14</f>
        <v>8</v>
      </c>
      <c r="P12" s="73">
        <f>Котегов!K14</f>
        <v>1</v>
      </c>
      <c r="Q12" s="104">
        <f>Котегов!L14</f>
        <v>1</v>
      </c>
      <c r="R12" s="103">
        <f>'Сергеев М.А.'!H14</f>
        <v>8</v>
      </c>
      <c r="S12" s="73">
        <f>'Сергеев М.А.'!I14</f>
        <v>1</v>
      </c>
      <c r="T12" s="73">
        <f>'Сергеев М.А.'!J14</f>
        <v>0</v>
      </c>
      <c r="U12" s="73">
        <f>'Сергеев М.А.'!K14</f>
        <v>0</v>
      </c>
      <c r="V12" s="104">
        <f>'Сергеев М.А.'!L14</f>
        <v>1</v>
      </c>
      <c r="W12" s="76">
        <f>'Овчинников В'!H14</f>
        <v>8</v>
      </c>
      <c r="X12" s="73">
        <f>'Овчинников В'!I14</f>
        <v>1</v>
      </c>
      <c r="Y12" s="73">
        <f>'Овчинников В'!J14</f>
        <v>1</v>
      </c>
      <c r="Z12" s="73">
        <f>'Овчинников В'!K14</f>
        <v>0</v>
      </c>
      <c r="AA12" s="108">
        <f>'Овчинников В'!L14</f>
        <v>1</v>
      </c>
      <c r="AB12" s="103">
        <f>Мельников!H14</f>
        <v>0</v>
      </c>
      <c r="AC12" s="73">
        <f>Мельников!I14</f>
        <v>0</v>
      </c>
      <c r="AD12" s="73">
        <f>Мельников!J14</f>
        <v>0</v>
      </c>
      <c r="AE12" s="73">
        <f>Мельников!K14</f>
        <v>0</v>
      </c>
      <c r="AF12" s="104">
        <f>Мельников!L14</f>
        <v>0</v>
      </c>
      <c r="AG12" s="75">
        <f aca="true" t="shared" si="0" ref="AG12:AG21">(H12+M12+R12+W12+AB12)/5</f>
        <v>6.2</v>
      </c>
      <c r="AH12" s="74">
        <f aca="true" t="shared" si="1" ref="AH12:AH21">(I12+N12+S12+X12+AC12)/5</f>
        <v>0.6</v>
      </c>
      <c r="AI12" s="74">
        <f aca="true" t="shared" si="2" ref="AI12:AI21">(J12+O12+T12+Y12+AD12)/5</f>
        <v>2</v>
      </c>
      <c r="AJ12" s="74">
        <f aca="true" t="shared" si="3" ref="AJ12:AJ21">(K12+P12+U12+Z12+AE12)/5</f>
        <v>0.4</v>
      </c>
      <c r="AK12" s="102">
        <f aca="true" t="shared" si="4" ref="AK12:AK21">(L12+Q12+V12+AA12+AF12)/5</f>
        <v>0.8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</row>
    <row r="13" spans="1:37" ht="26.25" customHeight="1">
      <c r="A13" s="81">
        <v>3</v>
      </c>
      <c r="B13" s="81" t="str">
        <f>справочная!B15</f>
        <v>Т/К "Каскад" рук. Камский А.М.</v>
      </c>
      <c r="C13" s="81" t="str">
        <f>справочная!C15</f>
        <v>ю. Урал</v>
      </c>
      <c r="D13" s="94" t="str">
        <f>справочная!D15</f>
        <v>г. Уфа -с. Юлдыбаево- сплав по р. Сакмара-д. Чураево-г.Кувандыка -г.Уфа</v>
      </c>
      <c r="E13" s="81">
        <f>справочная!E15</f>
        <v>2</v>
      </c>
      <c r="F13" s="81">
        <f>справочная!F15</f>
        <v>2</v>
      </c>
      <c r="G13" s="81" t="str">
        <f>справочная!G15</f>
        <v>29.04-06.05 2006</v>
      </c>
      <c r="H13" s="103">
        <f>'Сергеев Г.А.'!H15</f>
        <v>8</v>
      </c>
      <c r="I13" s="73">
        <f>'Сергеев Г.А.'!I15</f>
        <v>1</v>
      </c>
      <c r="J13" s="73">
        <f>'Сергеев Г.А.'!J15</f>
        <v>1</v>
      </c>
      <c r="K13" s="73">
        <f>'Сергеев Г.А.'!K15</f>
        <v>1</v>
      </c>
      <c r="L13" s="108">
        <f>'Сергеев Г.А.'!L15</f>
        <v>2</v>
      </c>
      <c r="M13" s="103">
        <f>Котегов!H15</f>
        <v>10</v>
      </c>
      <c r="N13" s="73">
        <f>Котегов!I15</f>
        <v>1</v>
      </c>
      <c r="O13" s="73">
        <f>Котегов!J15</f>
        <v>8</v>
      </c>
      <c r="P13" s="73">
        <f>Котегов!K15</f>
        <v>2</v>
      </c>
      <c r="Q13" s="104">
        <f>Котегов!L15</f>
        <v>2</v>
      </c>
      <c r="R13" s="103">
        <f>'Сергеев М.А.'!H15</f>
        <v>10</v>
      </c>
      <c r="S13" s="73">
        <f>'Сергеев М.А.'!I15</f>
        <v>1</v>
      </c>
      <c r="T13" s="73">
        <f>'Сергеев М.А.'!J15</f>
        <v>-1</v>
      </c>
      <c r="U13" s="73">
        <f>'Сергеев М.А.'!K15</f>
        <v>2</v>
      </c>
      <c r="V13" s="104">
        <f>'Сергеев М.А.'!L15</f>
        <v>2</v>
      </c>
      <c r="W13" s="76">
        <f>'Овчинников В'!H15</f>
        <v>9</v>
      </c>
      <c r="X13" s="73">
        <f>'Овчинников В'!I15</f>
        <v>0</v>
      </c>
      <c r="Y13" s="73">
        <f>'Овчинников В'!J15</f>
        <v>1</v>
      </c>
      <c r="Z13" s="73">
        <f>'Овчинников В'!K15</f>
        <v>0</v>
      </c>
      <c r="AA13" s="108">
        <f>'Овчинников В'!L15</f>
        <v>1</v>
      </c>
      <c r="AB13" s="103">
        <f>Мельников!H15</f>
        <v>0</v>
      </c>
      <c r="AC13" s="73">
        <f>Мельников!I15</f>
        <v>0</v>
      </c>
      <c r="AD13" s="73">
        <f>Мельников!J15</f>
        <v>0</v>
      </c>
      <c r="AE13" s="73">
        <f>Мельников!K15</f>
        <v>0</v>
      </c>
      <c r="AF13" s="104">
        <f>Мельников!L15</f>
        <v>0</v>
      </c>
      <c r="AG13" s="75">
        <f t="shared" si="0"/>
        <v>7.4</v>
      </c>
      <c r="AH13" s="74">
        <f t="shared" si="1"/>
        <v>0.6</v>
      </c>
      <c r="AI13" s="74">
        <f t="shared" si="2"/>
        <v>1.8</v>
      </c>
      <c r="AJ13" s="74">
        <f t="shared" si="3"/>
        <v>1</v>
      </c>
      <c r="AK13" s="102">
        <f t="shared" si="4"/>
        <v>1.4</v>
      </c>
    </row>
    <row r="14" spans="1:37" ht="56.25">
      <c r="A14" s="81">
        <v>4</v>
      </c>
      <c r="B14" s="81" t="str">
        <f>справочная!B16</f>
        <v>УИТ ТЯК "Пилигрим" УГПУ Геогр-биолог фак-т ТЯК "Вершина" рук. Липин С.Л. Г. Екатеринбург</v>
      </c>
      <c r="C14" s="81" t="str">
        <f>справочная!C16</f>
        <v>ср. Урал</v>
      </c>
      <c r="D14" s="94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4" s="81">
        <f>справочная!E16</f>
        <v>2</v>
      </c>
      <c r="F14" s="81">
        <f>справочная!F16</f>
        <v>2</v>
      </c>
      <c r="G14" s="81" t="str">
        <f>справочная!G16</f>
        <v>02.05-10-05 2006</v>
      </c>
      <c r="H14" s="103">
        <f>'Сергеев Г.А.'!H16</f>
        <v>7</v>
      </c>
      <c r="I14" s="73">
        <f>'Сергеев Г.А.'!I16</f>
        <v>0</v>
      </c>
      <c r="J14" s="73">
        <f>'Сергеев Г.А.'!J16</f>
        <v>1</v>
      </c>
      <c r="K14" s="73">
        <f>'Сергеев Г.А.'!K16</f>
        <v>1</v>
      </c>
      <c r="L14" s="108">
        <f>'Сергеев Г.А.'!L16</f>
        <v>1</v>
      </c>
      <c r="M14" s="103">
        <f>Котегов!H16</f>
        <v>6</v>
      </c>
      <c r="N14" s="73">
        <f>Котегов!I16</f>
        <v>2</v>
      </c>
      <c r="O14" s="73">
        <f>Котегов!J16</f>
        <v>0</v>
      </c>
      <c r="P14" s="73">
        <f>Котегов!K16</f>
        <v>1</v>
      </c>
      <c r="Q14" s="104">
        <f>Котегов!L16</f>
        <v>1</v>
      </c>
      <c r="R14" s="103">
        <f>'Сергеев М.А.'!H16</f>
        <v>6</v>
      </c>
      <c r="S14" s="73">
        <f>'Сергеев М.А.'!I16</f>
        <v>0</v>
      </c>
      <c r="T14" s="73">
        <f>'Сергеев М.А.'!J16</f>
        <v>0</v>
      </c>
      <c r="U14" s="73">
        <f>'Сергеев М.А.'!K16</f>
        <v>0</v>
      </c>
      <c r="V14" s="104">
        <f>'Сергеев М.А.'!L16</f>
        <v>1</v>
      </c>
      <c r="W14" s="76">
        <f>'Овчинников В'!H16</f>
        <v>7</v>
      </c>
      <c r="X14" s="73">
        <f>'Овчинников В'!I16</f>
        <v>1</v>
      </c>
      <c r="Y14" s="73">
        <f>'Овчинников В'!J16</f>
        <v>0</v>
      </c>
      <c r="Z14" s="73">
        <f>'Овчинников В'!K16</f>
        <v>0</v>
      </c>
      <c r="AA14" s="108">
        <f>'Овчинников В'!L16</f>
        <v>1</v>
      </c>
      <c r="AB14" s="103">
        <f>Мельников!H16</f>
        <v>0</v>
      </c>
      <c r="AC14" s="73">
        <f>Мельников!I16</f>
        <v>0</v>
      </c>
      <c r="AD14" s="73">
        <f>Мельников!J16</f>
        <v>0</v>
      </c>
      <c r="AE14" s="73">
        <f>Мельников!K16</f>
        <v>0</v>
      </c>
      <c r="AF14" s="104">
        <f>Мельников!L16</f>
        <v>0</v>
      </c>
      <c r="AG14" s="75">
        <f t="shared" si="0"/>
        <v>5.2</v>
      </c>
      <c r="AH14" s="74">
        <f t="shared" si="1"/>
        <v>0.6</v>
      </c>
      <c r="AI14" s="74">
        <f t="shared" si="2"/>
        <v>0.2</v>
      </c>
      <c r="AJ14" s="74">
        <f t="shared" si="3"/>
        <v>0.4</v>
      </c>
      <c r="AK14" s="102">
        <f t="shared" si="4"/>
        <v>0.8</v>
      </c>
    </row>
    <row r="15" spans="1:37" ht="28.5" customHeight="1">
      <c r="A15" s="81">
        <v>5</v>
      </c>
      <c r="B15" s="81" t="str">
        <f>справочная!B17</f>
        <v>ДЮСШ г.Сосенский рук. Бабинцев  Ю.М.</v>
      </c>
      <c r="C15" s="81" t="str">
        <f>справочная!C17</f>
        <v>ю. Урал Инзер</v>
      </c>
      <c r="D15" s="94" t="str">
        <f>справочная!D17</f>
        <v>р. Б.Инзер  от п. Карталы до 71 км. -переход от р. Б.Инзер  до вод. "Атыш" и обратно</v>
      </c>
      <c r="E15" s="81">
        <f>справочная!E17</f>
        <v>2</v>
      </c>
      <c r="F15" s="81">
        <f>справочная!F17</f>
        <v>2</v>
      </c>
      <c r="G15" s="81" t="str">
        <f>справочная!G17</f>
        <v>17.06-01.07 2006</v>
      </c>
      <c r="H15" s="103">
        <f>'Сергеев Г.А.'!H17</f>
        <v>7</v>
      </c>
      <c r="I15" s="73">
        <f>'Сергеев Г.А.'!I17</f>
        <v>0</v>
      </c>
      <c r="J15" s="73">
        <f>'Сергеев Г.А.'!J17</f>
        <v>1</v>
      </c>
      <c r="K15" s="73">
        <f>'Сергеев Г.А.'!K17</f>
        <v>1</v>
      </c>
      <c r="L15" s="108">
        <f>'Сергеев Г.А.'!L17</f>
        <v>0</v>
      </c>
      <c r="M15" s="103">
        <f>Котегов!H17</f>
        <v>6</v>
      </c>
      <c r="N15" s="73">
        <f>Котегов!I17</f>
        <v>1</v>
      </c>
      <c r="O15" s="73">
        <f>Котегов!J17</f>
        <v>-3</v>
      </c>
      <c r="P15" s="73">
        <f>Котегов!K17</f>
        <v>0</v>
      </c>
      <c r="Q15" s="104">
        <f>Котегов!L17</f>
        <v>1</v>
      </c>
      <c r="R15" s="103">
        <f>'Сергеев М.А.'!H17</f>
        <v>8</v>
      </c>
      <c r="S15" s="73">
        <f>'Сергеев М.А.'!I17</f>
        <v>1</v>
      </c>
      <c r="T15" s="73">
        <f>'Сергеев М.А.'!J17</f>
        <v>0</v>
      </c>
      <c r="U15" s="73">
        <f>'Сергеев М.А.'!K17</f>
        <v>0</v>
      </c>
      <c r="V15" s="104">
        <f>'Сергеев М.А.'!L17</f>
        <v>1</v>
      </c>
      <c r="W15" s="76">
        <f>'Овчинников В'!H17</f>
        <v>7</v>
      </c>
      <c r="X15" s="73">
        <f>'Овчинников В'!I17</f>
        <v>1</v>
      </c>
      <c r="Y15" s="73">
        <f>'Овчинников В'!J17</f>
        <v>1</v>
      </c>
      <c r="Z15" s="73">
        <f>'Овчинников В'!K17</f>
        <v>0</v>
      </c>
      <c r="AA15" s="108">
        <f>'Овчинников В'!L17</f>
        <v>0</v>
      </c>
      <c r="AB15" s="103">
        <f>Мельников!H17</f>
        <v>0</v>
      </c>
      <c r="AC15" s="73">
        <f>Мельников!I17</f>
        <v>0</v>
      </c>
      <c r="AD15" s="73">
        <f>Мельников!J17</f>
        <v>0</v>
      </c>
      <c r="AE15" s="73">
        <f>Мельников!K17</f>
        <v>0</v>
      </c>
      <c r="AF15" s="104">
        <f>Мельников!L17</f>
        <v>0</v>
      </c>
      <c r="AG15" s="75">
        <f t="shared" si="0"/>
        <v>5.6</v>
      </c>
      <c r="AH15" s="74">
        <f t="shared" si="1"/>
        <v>0.6</v>
      </c>
      <c r="AI15" s="74">
        <f t="shared" si="2"/>
        <v>-0.2</v>
      </c>
      <c r="AJ15" s="74">
        <f t="shared" si="3"/>
        <v>0.2</v>
      </c>
      <c r="AK15" s="102">
        <f t="shared" si="4"/>
        <v>0.4</v>
      </c>
    </row>
    <row r="16" spans="1:37" ht="22.5">
      <c r="A16" s="81">
        <v>6</v>
      </c>
      <c r="B16" s="81" t="str">
        <f>справочная!B18</f>
        <v>Т/К "Энергетик"  г. Уфа рук. Мутовкин А.В.</v>
      </c>
      <c r="C16" s="81" t="str">
        <f>справочная!C18</f>
        <v>ю. Урал</v>
      </c>
      <c r="D16" s="94" t="str">
        <f>справочная!D18</f>
        <v>р. Зилим</v>
      </c>
      <c r="E16" s="81">
        <f>справочная!E18</f>
        <v>2</v>
      </c>
      <c r="F16" s="81">
        <f>справочная!F18</f>
        <v>2</v>
      </c>
      <c r="G16" s="81" t="str">
        <f>справочная!G18</f>
        <v>26.04-02.05 2006</v>
      </c>
      <c r="H16" s="103">
        <f>'Сергеев Г.А.'!H18</f>
        <v>7</v>
      </c>
      <c r="I16" s="73">
        <f>'Сергеев Г.А.'!I18</f>
        <v>0</v>
      </c>
      <c r="J16" s="73">
        <f>'Сергеев Г.А.'!J18</f>
        <v>1</v>
      </c>
      <c r="K16" s="73">
        <f>'Сергеев Г.А.'!K18</f>
        <v>1</v>
      </c>
      <c r="L16" s="108">
        <f>'Сергеев Г.А.'!L18</f>
        <v>0</v>
      </c>
      <c r="M16" s="103">
        <f>Котегов!H18</f>
        <v>9</v>
      </c>
      <c r="N16" s="73">
        <f>Котегов!I18</f>
        <v>0</v>
      </c>
      <c r="O16" s="73">
        <f>Котегов!J18</f>
        <v>0</v>
      </c>
      <c r="P16" s="73">
        <f>Котегов!K18</f>
        <v>1</v>
      </c>
      <c r="Q16" s="104">
        <f>Котегов!L18</f>
        <v>0</v>
      </c>
      <c r="R16" s="103">
        <f>'Сергеев М.А.'!H18</f>
        <v>8</v>
      </c>
      <c r="S16" s="73">
        <f>'Сергеев М.А.'!I18</f>
        <v>0</v>
      </c>
      <c r="T16" s="73">
        <f>'Сергеев М.А.'!J18</f>
        <v>0</v>
      </c>
      <c r="U16" s="73">
        <f>'Сергеев М.А.'!K18</f>
        <v>0</v>
      </c>
      <c r="V16" s="104">
        <f>'Сергеев М.А.'!L18</f>
        <v>0</v>
      </c>
      <c r="W16" s="76">
        <f>'Овчинников В'!H18</f>
        <v>9</v>
      </c>
      <c r="X16" s="73">
        <f>'Овчинников В'!I18</f>
        <v>0</v>
      </c>
      <c r="Y16" s="73">
        <f>'Овчинников В'!J18</f>
        <v>0</v>
      </c>
      <c r="Z16" s="73">
        <f>'Овчинников В'!K18</f>
        <v>1</v>
      </c>
      <c r="AA16" s="108">
        <f>'Овчинников В'!L18</f>
        <v>0</v>
      </c>
      <c r="AB16" s="103">
        <f>Мельников!H18</f>
        <v>0</v>
      </c>
      <c r="AC16" s="73">
        <f>Мельников!I18</f>
        <v>0</v>
      </c>
      <c r="AD16" s="73">
        <f>Мельников!J18</f>
        <v>0</v>
      </c>
      <c r="AE16" s="73">
        <f>Мельников!K18</f>
        <v>0</v>
      </c>
      <c r="AF16" s="104">
        <f>Мельников!L18</f>
        <v>0</v>
      </c>
      <c r="AG16" s="75">
        <f t="shared" si="0"/>
        <v>6.6</v>
      </c>
      <c r="AH16" s="74">
        <f t="shared" si="1"/>
        <v>0</v>
      </c>
      <c r="AI16" s="74">
        <f t="shared" si="2"/>
        <v>0.2</v>
      </c>
      <c r="AJ16" s="74">
        <f t="shared" si="3"/>
        <v>0.6</v>
      </c>
      <c r="AK16" s="102">
        <f t="shared" si="4"/>
        <v>0</v>
      </c>
    </row>
    <row r="17" spans="1:37" ht="22.5">
      <c r="A17" s="81">
        <v>7</v>
      </c>
      <c r="B17" s="81" t="str">
        <f>справочная!B19</f>
        <v>ДЮСШ г.Сосенский рук. Бабинцев  Ю.М.</v>
      </c>
      <c r="C17" s="81" t="str">
        <f>справочная!C19</f>
        <v>ср.полоса России</v>
      </c>
      <c r="D17" s="94" t="str">
        <f>справочная!D19</f>
        <v>р. Березейка</v>
      </c>
      <c r="E17" s="81">
        <f>справочная!E19</f>
        <v>2</v>
      </c>
      <c r="F17" s="81">
        <f>справочная!F19</f>
        <v>2</v>
      </c>
      <c r="G17" s="81" t="str">
        <f>справочная!G19</f>
        <v>29.06-11.07 2003</v>
      </c>
      <c r="H17" s="103">
        <f>'Сергеев Г.А.'!H19</f>
        <v>6</v>
      </c>
      <c r="I17" s="73">
        <f>'Сергеев Г.А.'!I19</f>
        <v>0</v>
      </c>
      <c r="J17" s="73">
        <f>'Сергеев Г.А.'!J19</f>
        <v>0</v>
      </c>
      <c r="K17" s="73">
        <f>'Сергеев Г.А.'!K19</f>
        <v>0</v>
      </c>
      <c r="L17" s="108">
        <f>'Сергеев Г.А.'!L19</f>
        <v>0</v>
      </c>
      <c r="M17" s="103">
        <f>Котегов!H19</f>
        <v>6</v>
      </c>
      <c r="N17" s="73">
        <f>Котегов!I19</f>
        <v>2</v>
      </c>
      <c r="O17" s="73">
        <f>Котегов!J19</f>
        <v>-3</v>
      </c>
      <c r="P17" s="73">
        <f>Котегов!K19</f>
        <v>0</v>
      </c>
      <c r="Q17" s="104">
        <f>Котегов!L19</f>
        <v>0</v>
      </c>
      <c r="R17" s="103">
        <f>'Сергеев М.А.'!H19</f>
        <v>6</v>
      </c>
      <c r="S17" s="73">
        <f>'Сергеев М.А.'!I19</f>
        <v>1</v>
      </c>
      <c r="T17" s="73">
        <f>'Сергеев М.А.'!J19</f>
        <v>0</v>
      </c>
      <c r="U17" s="73">
        <f>'Сергеев М.А.'!K19</f>
        <v>0</v>
      </c>
      <c r="V17" s="104">
        <f>'Сергеев М.А.'!L19</f>
        <v>1</v>
      </c>
      <c r="W17" s="76">
        <f>'Овчинников В'!H19</f>
        <v>6</v>
      </c>
      <c r="X17" s="73">
        <f>'Овчинников В'!I19</f>
        <v>1</v>
      </c>
      <c r="Y17" s="73">
        <f>'Овчинников В'!J19</f>
        <v>0</v>
      </c>
      <c r="Z17" s="73">
        <f>'Овчинников В'!K19</f>
        <v>0</v>
      </c>
      <c r="AA17" s="108">
        <f>'Овчинников В'!L19</f>
        <v>0</v>
      </c>
      <c r="AB17" s="103">
        <f>Мельников!H19</f>
        <v>0</v>
      </c>
      <c r="AC17" s="73">
        <f>Мельников!I19</f>
        <v>0</v>
      </c>
      <c r="AD17" s="73">
        <f>Мельников!J19</f>
        <v>0</v>
      </c>
      <c r="AE17" s="73">
        <f>Мельников!K19</f>
        <v>0</v>
      </c>
      <c r="AF17" s="104">
        <f>Мельников!L19</f>
        <v>0</v>
      </c>
      <c r="AG17" s="75">
        <f t="shared" si="0"/>
        <v>4.8</v>
      </c>
      <c r="AH17" s="74">
        <f t="shared" si="1"/>
        <v>0.8</v>
      </c>
      <c r="AI17" s="74">
        <f t="shared" si="2"/>
        <v>-0.6</v>
      </c>
      <c r="AJ17" s="74">
        <f t="shared" si="3"/>
        <v>0</v>
      </c>
      <c r="AK17" s="102">
        <f t="shared" si="4"/>
        <v>0.2</v>
      </c>
    </row>
    <row r="18" spans="1:37" ht="22.5">
      <c r="A18" s="81">
        <v>8</v>
      </c>
      <c r="B18" s="81" t="str">
        <f>справочная!B20</f>
        <v>Т/С "Мегаватт" г.Уфа рук. Овчинников Ю.Г.</v>
      </c>
      <c r="C18" s="81" t="str">
        <f>справочная!C20</f>
        <v>ю. Урал</v>
      </c>
      <c r="D18" s="94" t="str">
        <f>справочная!D20</f>
        <v>Б.Инзер -М.Инзер</v>
      </c>
      <c r="E18" s="81">
        <f>справочная!E20</f>
        <v>2</v>
      </c>
      <c r="F18" s="81">
        <f>справочная!F20</f>
        <v>2</v>
      </c>
      <c r="G18" s="81" t="str">
        <f>справочная!G20</f>
        <v>29.04-02.05 2006</v>
      </c>
      <c r="H18" s="103">
        <f>'Сергеев Г.А.'!H20</f>
        <v>8</v>
      </c>
      <c r="I18" s="73">
        <f>'Сергеев Г.А.'!I20</f>
        <v>1</v>
      </c>
      <c r="J18" s="73">
        <f>'Сергеев Г.А.'!J20</f>
        <v>1</v>
      </c>
      <c r="K18" s="73">
        <f>'Сергеев Г.А.'!K20</f>
        <v>1</v>
      </c>
      <c r="L18" s="108">
        <f>'Сергеев Г.А.'!L20</f>
        <v>1</v>
      </c>
      <c r="M18" s="103">
        <f>Котегов!H20</f>
        <v>9</v>
      </c>
      <c r="N18" s="73">
        <f>Котегов!I20</f>
        <v>0</v>
      </c>
      <c r="O18" s="73">
        <f>Котегов!J20</f>
        <v>0</v>
      </c>
      <c r="P18" s="73">
        <f>Котегов!K20</f>
        <v>2</v>
      </c>
      <c r="Q18" s="104">
        <f>Котегов!L20</f>
        <v>0</v>
      </c>
      <c r="R18" s="103">
        <f>'Сергеев М.А.'!H20</f>
        <v>10</v>
      </c>
      <c r="S18" s="73">
        <f>'Сергеев М.А.'!I20</f>
        <v>0</v>
      </c>
      <c r="T18" s="73">
        <f>'Сергеев М.А.'!J20</f>
        <v>0</v>
      </c>
      <c r="U18" s="73">
        <f>'Сергеев М.А.'!K20</f>
        <v>3</v>
      </c>
      <c r="V18" s="104">
        <f>'Сергеев М.А.'!L20</f>
        <v>0</v>
      </c>
      <c r="W18" s="76">
        <f>'Овчинников В'!H20</f>
        <v>9</v>
      </c>
      <c r="X18" s="73">
        <f>'Овчинников В'!I20</f>
        <v>0</v>
      </c>
      <c r="Y18" s="73">
        <f>'Овчинников В'!J20</f>
        <v>0</v>
      </c>
      <c r="Z18" s="73">
        <f>'Овчинников В'!K20</f>
        <v>1</v>
      </c>
      <c r="AA18" s="108">
        <f>'Овчинников В'!L20</f>
        <v>0</v>
      </c>
      <c r="AB18" s="103">
        <f>Мельников!H20</f>
        <v>0</v>
      </c>
      <c r="AC18" s="73">
        <f>Мельников!I20</f>
        <v>0</v>
      </c>
      <c r="AD18" s="73">
        <f>Мельников!J20</f>
        <v>0</v>
      </c>
      <c r="AE18" s="73">
        <f>Мельников!K20</f>
        <v>0</v>
      </c>
      <c r="AF18" s="104">
        <f>Мельников!L20</f>
        <v>0</v>
      </c>
      <c r="AG18" s="75">
        <f t="shared" si="0"/>
        <v>7.2</v>
      </c>
      <c r="AH18" s="74">
        <f t="shared" si="1"/>
        <v>0.2</v>
      </c>
      <c r="AI18" s="74">
        <f t="shared" si="2"/>
        <v>0.2</v>
      </c>
      <c r="AJ18" s="74">
        <f t="shared" si="3"/>
        <v>1.4</v>
      </c>
      <c r="AK18" s="102">
        <f t="shared" si="4"/>
        <v>0.2</v>
      </c>
    </row>
    <row r="19" spans="1:37" ht="22.5">
      <c r="A19" s="81">
        <v>9</v>
      </c>
      <c r="B19" s="81" t="str">
        <f>справочная!B21</f>
        <v>Т/С "Мегаватт" г.Уфа рук. Главацкий В.Н.</v>
      </c>
      <c r="C19" s="81" t="str">
        <f>справочная!C21</f>
        <v>ю. Урал</v>
      </c>
      <c r="D19" s="94" t="str">
        <f>справочная!D21</f>
        <v>Б.Инзер -М.Инзер</v>
      </c>
      <c r="E19" s="81">
        <f>справочная!E21</f>
        <v>2</v>
      </c>
      <c r="F19" s="81">
        <f>справочная!F21</f>
        <v>2</v>
      </c>
      <c r="G19" s="81" t="str">
        <f>справочная!G21</f>
        <v>29.04-02.05 2006</v>
      </c>
      <c r="H19" s="103">
        <f>'Сергеев Г.А.'!H21</f>
        <v>8</v>
      </c>
      <c r="I19" s="73">
        <f>'Сергеев Г.А.'!I21</f>
        <v>0</v>
      </c>
      <c r="J19" s="73">
        <f>'Сергеев Г.А.'!J21</f>
        <v>0</v>
      </c>
      <c r="K19" s="73">
        <f>'Сергеев Г.А.'!K21</f>
        <v>1</v>
      </c>
      <c r="L19" s="108">
        <f>'Сергеев Г.А.'!L21</f>
        <v>0</v>
      </c>
      <c r="M19" s="103">
        <f>Котегов!H21</f>
        <v>9</v>
      </c>
      <c r="N19" s="73">
        <f>Котегов!I21</f>
        <v>0</v>
      </c>
      <c r="O19" s="73">
        <f>Котегов!J21</f>
        <v>0</v>
      </c>
      <c r="P19" s="73">
        <f>Котегов!K21</f>
        <v>2</v>
      </c>
      <c r="Q19" s="104">
        <f>Котегов!L21</f>
        <v>0</v>
      </c>
      <c r="R19" s="103">
        <f>'Сергеев М.А.'!H21</f>
        <v>10</v>
      </c>
      <c r="S19" s="73">
        <f>'Сергеев М.А.'!I21</f>
        <v>0</v>
      </c>
      <c r="T19" s="73">
        <f>'Сергеев М.А.'!J21</f>
        <v>0</v>
      </c>
      <c r="U19" s="73">
        <f>'Сергеев М.А.'!K21</f>
        <v>3</v>
      </c>
      <c r="V19" s="104">
        <f>'Сергеев М.А.'!L21</f>
        <v>0</v>
      </c>
      <c r="W19" s="76">
        <f>'Овчинников В'!H21</f>
        <v>9</v>
      </c>
      <c r="X19" s="73">
        <f>'Овчинников В'!I21</f>
        <v>0</v>
      </c>
      <c r="Y19" s="73">
        <f>'Овчинников В'!J21</f>
        <v>0</v>
      </c>
      <c r="Z19" s="73">
        <f>'Овчинников В'!K21</f>
        <v>1</v>
      </c>
      <c r="AA19" s="108">
        <f>'Овчинников В'!L21</f>
        <v>0</v>
      </c>
      <c r="AB19" s="103">
        <f>Мельников!H21</f>
        <v>0</v>
      </c>
      <c r="AC19" s="73">
        <f>Мельников!I21</f>
        <v>0</v>
      </c>
      <c r="AD19" s="73">
        <f>Мельников!J21</f>
        <v>0</v>
      </c>
      <c r="AE19" s="73">
        <f>Мельников!K21</f>
        <v>0</v>
      </c>
      <c r="AF19" s="104">
        <f>Мельников!L21</f>
        <v>0</v>
      </c>
      <c r="AG19" s="75">
        <f t="shared" si="0"/>
        <v>7.2</v>
      </c>
      <c r="AH19" s="74">
        <f t="shared" si="1"/>
        <v>0</v>
      </c>
      <c r="AI19" s="74">
        <f t="shared" si="2"/>
        <v>0</v>
      </c>
      <c r="AJ19" s="74">
        <f t="shared" si="3"/>
        <v>1.4</v>
      </c>
      <c r="AK19" s="102">
        <f t="shared" si="4"/>
        <v>0</v>
      </c>
    </row>
    <row r="20" spans="1:37" ht="22.5">
      <c r="A20" s="81">
        <v>10</v>
      </c>
      <c r="B20" s="81" t="str">
        <f>справочная!B22</f>
        <v>г. Оренбург рук. Фесенко А.П.</v>
      </c>
      <c r="C20" s="81" t="str">
        <f>справочная!C22</f>
        <v>ю. Урал</v>
      </c>
      <c r="D20" s="94" t="str">
        <f>справочная!D22</f>
        <v>р. Сакмар</v>
      </c>
      <c r="E20" s="81">
        <f>справочная!E22</f>
        <v>2</v>
      </c>
      <c r="F20" s="81">
        <f>справочная!F22</f>
        <v>2</v>
      </c>
      <c r="G20" s="81" t="str">
        <f>справочная!G22</f>
        <v>27.04-08.05 2006</v>
      </c>
      <c r="H20" s="103">
        <f>'Сергеев Г.А.'!H22</f>
        <v>8</v>
      </c>
      <c r="I20" s="73">
        <f>'Сергеев Г.А.'!I22</f>
        <v>1</v>
      </c>
      <c r="J20" s="73">
        <f>'Сергеев Г.А.'!J22</f>
        <v>1</v>
      </c>
      <c r="K20" s="73">
        <f>'Сергеев Г.А.'!K22</f>
        <v>1</v>
      </c>
      <c r="L20" s="108">
        <f>'Сергеев Г.А.'!L22</f>
        <v>1</v>
      </c>
      <c r="M20" s="103">
        <f>Котегов!H22</f>
        <v>10</v>
      </c>
      <c r="N20" s="73">
        <f>Котегов!I22</f>
        <v>0</v>
      </c>
      <c r="O20" s="73">
        <f>Котегов!J22</f>
        <v>0</v>
      </c>
      <c r="P20" s="73">
        <f>Котегов!K22</f>
        <v>3</v>
      </c>
      <c r="Q20" s="104">
        <f>Котегов!L22</f>
        <v>0</v>
      </c>
      <c r="R20" s="103">
        <f>'Сергеев М.А.'!H22</f>
        <v>10</v>
      </c>
      <c r="S20" s="73">
        <f>'Сергеев М.А.'!I22</f>
        <v>0</v>
      </c>
      <c r="T20" s="73">
        <f>'Сергеев М.А.'!J22</f>
        <v>-2</v>
      </c>
      <c r="U20" s="73">
        <f>'Сергеев М.А.'!K22</f>
        <v>3</v>
      </c>
      <c r="V20" s="104">
        <f>'Сергеев М.А.'!L22</f>
        <v>2</v>
      </c>
      <c r="W20" s="76">
        <f>'Овчинников В'!H22</f>
        <v>9</v>
      </c>
      <c r="X20" s="73">
        <f>'Овчинников В'!I22</f>
        <v>1</v>
      </c>
      <c r="Y20" s="73">
        <f>'Овчинников В'!J22</f>
        <v>0</v>
      </c>
      <c r="Z20" s="73">
        <f>'Овчинников В'!K22</f>
        <v>1</v>
      </c>
      <c r="AA20" s="108">
        <f>'Овчинников В'!L22</f>
        <v>1</v>
      </c>
      <c r="AB20" s="103">
        <f>Мельников!H22</f>
        <v>0</v>
      </c>
      <c r="AC20" s="73">
        <f>Мельников!I22</f>
        <v>0</v>
      </c>
      <c r="AD20" s="73">
        <f>Мельников!J22</f>
        <v>0</v>
      </c>
      <c r="AE20" s="73">
        <f>Мельников!K22</f>
        <v>0</v>
      </c>
      <c r="AF20" s="104">
        <f>Мельников!L22</f>
        <v>0</v>
      </c>
      <c r="AG20" s="75">
        <f t="shared" si="0"/>
        <v>7.4</v>
      </c>
      <c r="AH20" s="74">
        <f t="shared" si="1"/>
        <v>0.4</v>
      </c>
      <c r="AI20" s="74">
        <f t="shared" si="2"/>
        <v>-0.2</v>
      </c>
      <c r="AJ20" s="74">
        <f t="shared" si="3"/>
        <v>1.6</v>
      </c>
      <c r="AK20" s="102">
        <f t="shared" si="4"/>
        <v>0.8</v>
      </c>
    </row>
    <row r="21" spans="1:37" ht="22.5">
      <c r="A21" s="81">
        <v>11</v>
      </c>
      <c r="B21" s="81" t="str">
        <f>справочная!B23</f>
        <v>г. Белебей Т/С АкРЭС рук. Васильев С.В.</v>
      </c>
      <c r="C21" s="81" t="str">
        <f>справочная!C23</f>
        <v>ю. Урал</v>
      </c>
      <c r="D21" s="94" t="str">
        <f>справочная!D23</f>
        <v>Б.Инзер -М.Инзер</v>
      </c>
      <c r="E21" s="134">
        <f>справочная!E23</f>
        <v>2</v>
      </c>
      <c r="F21" s="134">
        <f>справочная!F23</f>
        <v>2</v>
      </c>
      <c r="G21" s="134" t="str">
        <f>справочная!G23</f>
        <v>29.04-02.05 2006</v>
      </c>
      <c r="H21" s="103">
        <f>'Сергеев Г.А.'!H23</f>
        <v>8</v>
      </c>
      <c r="I21" s="73">
        <f>'Сергеев Г.А.'!I23</f>
        <v>0</v>
      </c>
      <c r="J21" s="73">
        <f>'Сергеев Г.А.'!J23</f>
        <v>0</v>
      </c>
      <c r="K21" s="73">
        <f>'Сергеев Г.А.'!K23</f>
        <v>1</v>
      </c>
      <c r="L21" s="108">
        <f>'Сергеев Г.А.'!L23</f>
        <v>0</v>
      </c>
      <c r="M21" s="103">
        <f>Котегов!H23</f>
        <v>9</v>
      </c>
      <c r="N21" s="73">
        <f>Котегов!I23</f>
        <v>0</v>
      </c>
      <c r="O21" s="73">
        <f>Котегов!J23</f>
        <v>0</v>
      </c>
      <c r="P21" s="73">
        <f>Котегов!K23</f>
        <v>2</v>
      </c>
      <c r="Q21" s="104">
        <f>Котегов!L23</f>
        <v>0</v>
      </c>
      <c r="R21" s="103">
        <f>'Сергеев М.А.'!H23</f>
        <v>10</v>
      </c>
      <c r="S21" s="73">
        <f>'Сергеев М.А.'!I23</f>
        <v>0</v>
      </c>
      <c r="T21" s="73">
        <f>'Сергеев М.А.'!J23</f>
        <v>0</v>
      </c>
      <c r="U21" s="73">
        <f>'Сергеев М.А.'!K23</f>
        <v>3</v>
      </c>
      <c r="V21" s="104">
        <f>'Сергеев М.А.'!L23</f>
        <v>0</v>
      </c>
      <c r="W21" s="76">
        <f>'Овчинников В'!H23</f>
        <v>9</v>
      </c>
      <c r="X21" s="73">
        <f>'Овчинников В'!I23</f>
        <v>0</v>
      </c>
      <c r="Y21" s="73">
        <f>'Овчинников В'!J23</f>
        <v>0</v>
      </c>
      <c r="Z21" s="73">
        <f>'Овчинников В'!K23</f>
        <v>1</v>
      </c>
      <c r="AA21" s="108">
        <f>'Овчинников В'!L23</f>
        <v>0</v>
      </c>
      <c r="AB21" s="103">
        <f>Мельников!H23</f>
        <v>0</v>
      </c>
      <c r="AC21" s="73">
        <f>Мельников!I23</f>
        <v>0</v>
      </c>
      <c r="AD21" s="73">
        <f>Мельников!J23</f>
        <v>0</v>
      </c>
      <c r="AE21" s="73">
        <f>Мельников!K23</f>
        <v>0</v>
      </c>
      <c r="AF21" s="104">
        <f>Мельников!L23</f>
        <v>0</v>
      </c>
      <c r="AG21" s="75">
        <f t="shared" si="0"/>
        <v>7.2</v>
      </c>
      <c r="AH21" s="74">
        <f t="shared" si="1"/>
        <v>0</v>
      </c>
      <c r="AI21" s="74">
        <f t="shared" si="2"/>
        <v>0</v>
      </c>
      <c r="AJ21" s="74">
        <f t="shared" si="3"/>
        <v>1.4</v>
      </c>
      <c r="AK21" s="102">
        <f t="shared" si="4"/>
        <v>0</v>
      </c>
    </row>
    <row r="22" spans="2:187" s="13" customFormat="1" ht="27.75" customHeight="1">
      <c r="B22" s="19" t="s">
        <v>39</v>
      </c>
      <c r="C22" s="20"/>
      <c r="D22" s="63"/>
      <c r="E22" s="212"/>
      <c r="F22" s="183" t="s">
        <v>114</v>
      </c>
      <c r="G22" s="183"/>
      <c r="H22" s="183"/>
      <c r="I22" s="23"/>
      <c r="J22" s="24"/>
      <c r="K22" s="55" t="s">
        <v>40</v>
      </c>
      <c r="L22" s="136"/>
      <c r="N22" s="207"/>
      <c r="P22" s="204"/>
      <c r="Q22" s="203" t="s">
        <v>110</v>
      </c>
      <c r="R22" s="204"/>
      <c r="S22" s="204"/>
      <c r="T22" s="204"/>
      <c r="U22" s="204"/>
      <c r="V22" s="204"/>
      <c r="W22" s="20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E22" s="25"/>
    </row>
    <row r="23" spans="2:187" s="13" customFormat="1" ht="28.5" customHeight="1">
      <c r="B23" s="26"/>
      <c r="C23" s="20"/>
      <c r="D23" s="63"/>
      <c r="E23" s="212"/>
      <c r="F23" s="183" t="s">
        <v>115</v>
      </c>
      <c r="G23" s="183"/>
      <c r="H23" s="183"/>
      <c r="I23" s="25"/>
      <c r="J23" s="24"/>
      <c r="L23" s="24"/>
      <c r="M23" s="137"/>
      <c r="N23" s="137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E23" s="25"/>
    </row>
    <row r="24" spans="4:187" s="13" customFormat="1" ht="30" customHeight="1">
      <c r="D24" s="64"/>
      <c r="E24" s="213"/>
      <c r="F24" s="183" t="s">
        <v>116</v>
      </c>
      <c r="G24" s="183"/>
      <c r="H24" s="183"/>
      <c r="K24" s="25" t="s">
        <v>41</v>
      </c>
      <c r="N24" s="202"/>
      <c r="P24" s="205"/>
      <c r="Q24" s="202" t="s">
        <v>111</v>
      </c>
      <c r="R24" s="205"/>
      <c r="S24" s="205"/>
      <c r="T24" s="205"/>
      <c r="U24" s="205"/>
      <c r="V24" s="205"/>
      <c r="W24" s="205"/>
      <c r="GC24" s="28"/>
      <c r="GE24" s="25"/>
    </row>
    <row r="25" spans="4:187" s="13" customFormat="1" ht="30.75" customHeight="1">
      <c r="D25" s="64"/>
      <c r="E25" s="213"/>
      <c r="F25" s="184" t="s">
        <v>117</v>
      </c>
      <c r="G25" s="184"/>
      <c r="H25" s="184"/>
      <c r="K25" s="25"/>
      <c r="GC25" s="28"/>
      <c r="GE25" s="25"/>
    </row>
    <row r="26" spans="4:187" s="13" customFormat="1" ht="43.5" customHeight="1">
      <c r="D26" s="64"/>
      <c r="E26" s="213"/>
      <c r="F26" s="183" t="s">
        <v>118</v>
      </c>
      <c r="G26" s="183"/>
      <c r="H26" s="183"/>
      <c r="O26" s="24"/>
      <c r="GC26" s="28"/>
      <c r="GE26" s="25"/>
    </row>
    <row r="27" spans="2:187" s="13" customFormat="1" ht="31.5" customHeight="1">
      <c r="B27" s="31" t="s">
        <v>119</v>
      </c>
      <c r="D27" s="64"/>
      <c r="E27" s="213"/>
      <c r="F27" s="210" t="s">
        <v>120</v>
      </c>
      <c r="G27" s="210"/>
      <c r="H27" s="210"/>
      <c r="I27" s="211"/>
      <c r="J27" s="211"/>
      <c r="K27" s="206" t="s">
        <v>112</v>
      </c>
      <c r="L27" s="206"/>
      <c r="M27" s="206"/>
      <c r="O27" s="24"/>
      <c r="P27" s="24"/>
      <c r="S27" s="202" t="s">
        <v>121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19"/>
      <c r="FY27" s="33"/>
      <c r="GE27" s="25"/>
    </row>
    <row r="28" ht="15">
      <c r="A28" s="4"/>
    </row>
    <row r="29" ht="15">
      <c r="A29" s="8"/>
    </row>
    <row r="30" ht="15">
      <c r="A30" s="4"/>
    </row>
    <row r="31" ht="15">
      <c r="A31" s="5"/>
    </row>
  </sheetData>
  <mergeCells count="31">
    <mergeCell ref="F24:H24"/>
    <mergeCell ref="F25:H25"/>
    <mergeCell ref="F26:H26"/>
    <mergeCell ref="F27:H27"/>
    <mergeCell ref="A8:A10"/>
    <mergeCell ref="B8:B10"/>
    <mergeCell ref="AG8:AK8"/>
    <mergeCell ref="H9:L9"/>
    <mergeCell ref="AG9:AK9"/>
    <mergeCell ref="C8:C10"/>
    <mergeCell ref="E8:E10"/>
    <mergeCell ref="W9:AA9"/>
    <mergeCell ref="H8:L8"/>
    <mergeCell ref="F8:F10"/>
    <mergeCell ref="G8:G10"/>
    <mergeCell ref="AB8:AF8"/>
    <mergeCell ref="AB9:AF9"/>
    <mergeCell ref="W8:AA8"/>
    <mergeCell ref="M8:Q8"/>
    <mergeCell ref="M9:Q9"/>
    <mergeCell ref="R8:V8"/>
    <mergeCell ref="R9:V9"/>
    <mergeCell ref="C5:AK5"/>
    <mergeCell ref="C6:AK6"/>
    <mergeCell ref="A7:AK7"/>
    <mergeCell ref="C1:AK1"/>
    <mergeCell ref="C2:AK2"/>
    <mergeCell ref="C3:AK3"/>
    <mergeCell ref="C4:AK4"/>
    <mergeCell ref="F22:H22"/>
    <mergeCell ref="F23:H23"/>
  </mergeCells>
  <printOptions/>
  <pageMargins left="0.75" right="0.75" top="0.25" bottom="0.25" header="0.21" footer="0.25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1"/>
  <sheetViews>
    <sheetView tabSelected="1" workbookViewId="0" topLeftCell="A19">
      <selection activeCell="F36" sqref="F36"/>
    </sheetView>
  </sheetViews>
  <sheetFormatPr defaultColWidth="9.00390625" defaultRowHeight="12.75"/>
  <cols>
    <col min="2" max="2" width="27.875" style="0" customWidth="1"/>
    <col min="4" max="4" width="24.625" style="65" hidden="1" customWidth="1"/>
    <col min="5" max="5" width="1.625" style="65" hidden="1" customWidth="1"/>
    <col min="7" max="7" width="11.25390625" style="0" customWidth="1"/>
    <col min="13" max="13" width="10.25390625" style="0" customWidth="1"/>
    <col min="15" max="15" width="8.75390625" style="0" customWidth="1"/>
    <col min="16" max="16" width="0.37109375" style="0" hidden="1" customWidth="1"/>
    <col min="17" max="19" width="9.125" style="0" hidden="1" customWidth="1"/>
  </cols>
  <sheetData>
    <row r="1" spans="1:176" s="34" customFormat="1" ht="17.25" customHeight="1">
      <c r="A1" s="19"/>
      <c r="B1" s="53"/>
      <c r="C1" s="159" t="s">
        <v>30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</row>
    <row r="2" spans="1:176" s="34" customFormat="1" ht="15" customHeight="1">
      <c r="A2" s="19"/>
      <c r="B2" s="53"/>
      <c r="C2" s="159" t="s">
        <v>31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</row>
    <row r="3" spans="1:176" s="34" customFormat="1" ht="15" customHeight="1">
      <c r="A3" s="19"/>
      <c r="B3" s="53"/>
      <c r="C3" s="160" t="s">
        <v>32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</row>
    <row r="4" spans="1:176" s="34" customFormat="1" ht="30" customHeight="1">
      <c r="A4" s="55" t="s">
        <v>33</v>
      </c>
      <c r="B4" s="53"/>
      <c r="C4" s="161" t="s">
        <v>109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</row>
    <row r="5" spans="1:176" s="34" customFormat="1" ht="15" customHeight="1">
      <c r="A5" s="57" t="s">
        <v>34</v>
      </c>
      <c r="B5" s="53"/>
      <c r="C5" s="157" t="s">
        <v>35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4"/>
      <c r="FR5" s="54"/>
      <c r="FS5" s="54"/>
      <c r="FT5" s="54"/>
    </row>
    <row r="6" spans="1:176" s="34" customFormat="1" ht="18.75" customHeight="1">
      <c r="A6" s="55" t="s">
        <v>36</v>
      </c>
      <c r="B6" s="53"/>
      <c r="C6" s="158" t="str">
        <f>справочная!C7</f>
        <v>Водный, подгруппа  2  к.сл.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</row>
    <row r="7" spans="1:12" ht="15.75">
      <c r="A7" s="192"/>
      <c r="B7" s="193"/>
      <c r="C7" s="193"/>
      <c r="D7" s="66"/>
      <c r="E7" s="66"/>
      <c r="F7" s="193"/>
      <c r="G7" s="193"/>
      <c r="H7" s="193"/>
      <c r="I7" s="193"/>
      <c r="J7" s="193"/>
      <c r="K7" s="193"/>
      <c r="L7" s="193"/>
    </row>
    <row r="8" spans="1:14" ht="16.5" thickBot="1">
      <c r="A8" s="194" t="s">
        <v>21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</row>
    <row r="9" spans="1:14" ht="13.5" thickBot="1">
      <c r="A9" s="172" t="s">
        <v>1</v>
      </c>
      <c r="B9" s="172" t="s">
        <v>22</v>
      </c>
      <c r="C9" s="172" t="s">
        <v>23</v>
      </c>
      <c r="D9" s="195" t="s">
        <v>55</v>
      </c>
      <c r="E9" s="195" t="s">
        <v>13</v>
      </c>
      <c r="F9" s="172" t="s">
        <v>4</v>
      </c>
      <c r="G9" s="175" t="s">
        <v>5</v>
      </c>
      <c r="H9" s="196" t="s">
        <v>24</v>
      </c>
      <c r="I9" s="197"/>
      <c r="J9" s="197"/>
      <c r="K9" s="197"/>
      <c r="L9" s="198"/>
      <c r="M9" s="175" t="s">
        <v>52</v>
      </c>
      <c r="N9" s="175" t="s">
        <v>25</v>
      </c>
    </row>
    <row r="10" spans="1:14" ht="28.5" customHeight="1" thickBot="1">
      <c r="A10" s="174"/>
      <c r="B10" s="174"/>
      <c r="C10" s="174"/>
      <c r="D10" s="195"/>
      <c r="E10" s="195"/>
      <c r="F10" s="174"/>
      <c r="G10" s="177"/>
      <c r="H10" s="1" t="s">
        <v>26</v>
      </c>
      <c r="I10" s="6" t="s">
        <v>51</v>
      </c>
      <c r="J10" s="6" t="s">
        <v>50</v>
      </c>
      <c r="K10" s="6" t="s">
        <v>11</v>
      </c>
      <c r="L10" s="43" t="s">
        <v>49</v>
      </c>
      <c r="M10" s="177"/>
      <c r="N10" s="177"/>
    </row>
    <row r="11" spans="1:29" ht="26.25" customHeight="1">
      <c r="A11" s="77">
        <v>1</v>
      </c>
      <c r="B11" s="77" t="str">
        <f>справочная!B13</f>
        <v>ДЮСШ 28 - Т/к "Дервиш" рук. Хабибуллина Н.Ф.</v>
      </c>
      <c r="C11" s="77" t="str">
        <f>справочная!C13</f>
        <v>ю. Урал</v>
      </c>
      <c r="D11" s="80" t="str">
        <f>справочная!D13</f>
        <v>г. Уфа -с. Юлдыбаево- сплав по р. Сакмара-д. Чураево-г.Кувандыка -г.Уфа</v>
      </c>
      <c r="E11" s="80">
        <f>справочная!E13</f>
        <v>2</v>
      </c>
      <c r="F11" s="77">
        <f>справочная!F13</f>
        <v>2</v>
      </c>
      <c r="G11" s="77" t="str">
        <f>справочная!G13</f>
        <v>29.04-06.05 2006</v>
      </c>
      <c r="H11" s="138">
        <f>свод!AG11</f>
        <v>7.4</v>
      </c>
      <c r="I11" s="138">
        <f>свод!AH11</f>
        <v>0</v>
      </c>
      <c r="J11" s="138">
        <f>свод!AI11</f>
        <v>2.6</v>
      </c>
      <c r="K11" s="138">
        <f>свод!AJ11</f>
        <v>1.2</v>
      </c>
      <c r="L11" s="138">
        <f>свод!AK11</f>
        <v>0.8</v>
      </c>
      <c r="M11" s="139">
        <f>SUM(H11:L11)</f>
        <v>12</v>
      </c>
      <c r="N11" s="142" t="s">
        <v>106</v>
      </c>
      <c r="T11" s="152"/>
      <c r="U11" s="152"/>
      <c r="V11" s="152"/>
      <c r="W11" s="152"/>
      <c r="X11" s="152"/>
      <c r="Y11" s="152"/>
      <c r="Z11" s="152"/>
      <c r="AA11" s="152"/>
      <c r="AB11" s="152"/>
      <c r="AC11" s="152"/>
    </row>
    <row r="12" spans="1:14" ht="26.25" customHeight="1">
      <c r="A12" s="78">
        <v>2</v>
      </c>
      <c r="B12" s="78" t="str">
        <f>справочная!B14</f>
        <v>Т/К "Каскад" рук Камский М.Я</v>
      </c>
      <c r="C12" s="78" t="str">
        <f>справочная!C14</f>
        <v>ю. Урал</v>
      </c>
      <c r="D12" s="82" t="str">
        <f>справочная!D14</f>
        <v>г. Уфа -с. Юлдыбаево- сплав по р. Сакмара-д. Чураево-г.Кувандыка -г.Уфа</v>
      </c>
      <c r="E12" s="82">
        <f>справочная!E14</f>
        <v>2</v>
      </c>
      <c r="F12" s="78">
        <f>справочная!F14</f>
        <v>2</v>
      </c>
      <c r="G12" s="78" t="str">
        <f>справочная!G14</f>
        <v>21.05-26.5 2006</v>
      </c>
      <c r="H12" s="140">
        <f>свод!AG12</f>
        <v>6.2</v>
      </c>
      <c r="I12" s="140">
        <f>свод!AH12</f>
        <v>0.6</v>
      </c>
      <c r="J12" s="140">
        <f>свод!AI12</f>
        <v>2</v>
      </c>
      <c r="K12" s="140">
        <f>свод!AJ12</f>
        <v>0.4</v>
      </c>
      <c r="L12" s="140">
        <f>свод!AK12</f>
        <v>0.8</v>
      </c>
      <c r="M12" s="141">
        <f aca="true" t="shared" si="0" ref="M12:M21">SUM(H12:L12)</f>
        <v>10.000000000000002</v>
      </c>
      <c r="N12" s="143" t="s">
        <v>107</v>
      </c>
    </row>
    <row r="13" spans="1:14" ht="25.5" customHeight="1">
      <c r="A13" s="78">
        <v>3</v>
      </c>
      <c r="B13" s="78" t="str">
        <f>справочная!B15</f>
        <v>Т/К "Каскад" рук. Камский А.М.</v>
      </c>
      <c r="C13" s="78" t="str">
        <f>справочная!C15</f>
        <v>ю. Урал</v>
      </c>
      <c r="D13" s="82" t="str">
        <f>справочная!D15</f>
        <v>г. Уфа -с. Юлдыбаево- сплав по р. Сакмара-д. Чураево-г.Кувандыка -г.Уфа</v>
      </c>
      <c r="E13" s="82">
        <f>справочная!E15</f>
        <v>2</v>
      </c>
      <c r="F13" s="78">
        <f>справочная!F15</f>
        <v>2</v>
      </c>
      <c r="G13" s="78" t="str">
        <f>справочная!G15</f>
        <v>29.04-06.05 2006</v>
      </c>
      <c r="H13" s="140">
        <f>свод!AG13</f>
        <v>7.4</v>
      </c>
      <c r="I13" s="140">
        <f>свод!AH13</f>
        <v>0.6</v>
      </c>
      <c r="J13" s="140">
        <f>свод!AI13</f>
        <v>1.8</v>
      </c>
      <c r="K13" s="140">
        <f>свод!AJ13</f>
        <v>1</v>
      </c>
      <c r="L13" s="140">
        <f>свод!AK13</f>
        <v>1.4</v>
      </c>
      <c r="M13" s="141">
        <f t="shared" si="0"/>
        <v>12.200000000000001</v>
      </c>
      <c r="N13" s="143" t="s">
        <v>105</v>
      </c>
    </row>
    <row r="14" spans="1:14" ht="26.25" customHeight="1">
      <c r="A14" s="78">
        <v>4</v>
      </c>
      <c r="B14" s="78" t="str">
        <f>справочная!B16</f>
        <v>УИТ ТЯК "Пилигрим" УГПУ Геогр-биолог фак-т ТЯК "Вершина" рук. Липин С.Л. Г. Екатеринбург</v>
      </c>
      <c r="C14" s="78" t="str">
        <f>справочная!C16</f>
        <v>ср. Урал</v>
      </c>
      <c r="D14" s="82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4" s="82">
        <f>справочная!E16</f>
        <v>2</v>
      </c>
      <c r="F14" s="78">
        <f>справочная!F16</f>
        <v>2</v>
      </c>
      <c r="G14" s="78" t="str">
        <f>справочная!G16</f>
        <v>02.05-10-05 2006</v>
      </c>
      <c r="H14" s="140">
        <f>свод!AG14</f>
        <v>5.2</v>
      </c>
      <c r="I14" s="140">
        <f>свод!AH14</f>
        <v>0.6</v>
      </c>
      <c r="J14" s="140">
        <f>свод!AI14</f>
        <v>0.2</v>
      </c>
      <c r="K14" s="140">
        <f>свод!AJ14</f>
        <v>0.4</v>
      </c>
      <c r="L14" s="140">
        <f>свод!AK14</f>
        <v>0.8</v>
      </c>
      <c r="M14" s="141">
        <f t="shared" si="0"/>
        <v>7.2</v>
      </c>
      <c r="N14" s="109">
        <v>8</v>
      </c>
    </row>
    <row r="15" spans="1:14" ht="25.5" customHeight="1">
      <c r="A15" s="78">
        <v>5</v>
      </c>
      <c r="B15" s="78" t="str">
        <f>справочная!B17</f>
        <v>ДЮСШ г.Сосенский рук. Бабинцев  Ю.М.</v>
      </c>
      <c r="C15" s="78" t="str">
        <f>справочная!C17</f>
        <v>ю. Урал Инзер</v>
      </c>
      <c r="D15" s="82" t="str">
        <f>справочная!D17</f>
        <v>р. Б.Инзер  от п. Карталы до 71 км. -переход от р. Б.Инзер  до вод. "Атыш" и обратно</v>
      </c>
      <c r="E15" s="82">
        <f>справочная!E17</f>
        <v>2</v>
      </c>
      <c r="F15" s="78">
        <f>справочная!F17</f>
        <v>2</v>
      </c>
      <c r="G15" s="78" t="str">
        <f>справочная!G17</f>
        <v>17.06-01.07 2006</v>
      </c>
      <c r="H15" s="140">
        <f>свод!AG15</f>
        <v>5.6</v>
      </c>
      <c r="I15" s="140">
        <f>свод!AH15</f>
        <v>0.6</v>
      </c>
      <c r="J15" s="140">
        <f>свод!AI15</f>
        <v>-0.2</v>
      </c>
      <c r="K15" s="140">
        <f>свод!AJ15</f>
        <v>0.2</v>
      </c>
      <c r="L15" s="140">
        <f>свод!AK15</f>
        <v>0.4</v>
      </c>
      <c r="M15" s="141">
        <f t="shared" si="0"/>
        <v>6.6</v>
      </c>
      <c r="N15" s="109">
        <v>9</v>
      </c>
    </row>
    <row r="16" spans="1:14" ht="24.75" customHeight="1">
      <c r="A16" s="78">
        <v>6</v>
      </c>
      <c r="B16" s="78" t="str">
        <f>справочная!B18</f>
        <v>Т/К "Энергетик"  г. Уфа рук. Мутовкин А.В.</v>
      </c>
      <c r="C16" s="78" t="str">
        <f>справочная!C18</f>
        <v>ю. Урал</v>
      </c>
      <c r="D16" s="82" t="str">
        <f>справочная!D18</f>
        <v>р. Зилим</v>
      </c>
      <c r="E16" s="82">
        <f>справочная!E18</f>
        <v>2</v>
      </c>
      <c r="F16" s="78">
        <f>справочная!F18</f>
        <v>2</v>
      </c>
      <c r="G16" s="78" t="str">
        <f>справочная!G18</f>
        <v>26.04-02.05 2006</v>
      </c>
      <c r="H16" s="140">
        <f>свод!AG16</f>
        <v>6.6</v>
      </c>
      <c r="I16" s="140">
        <f>свод!AH16</f>
        <v>0</v>
      </c>
      <c r="J16" s="140">
        <f>свод!AI16</f>
        <v>0.2</v>
      </c>
      <c r="K16" s="140">
        <f>свод!AJ16</f>
        <v>0.6</v>
      </c>
      <c r="L16" s="140">
        <f>свод!AK16</f>
        <v>0</v>
      </c>
      <c r="M16" s="141">
        <f t="shared" si="0"/>
        <v>7.3999999999999995</v>
      </c>
      <c r="N16" s="109">
        <v>7</v>
      </c>
    </row>
    <row r="17" spans="1:14" ht="24.75" customHeight="1">
      <c r="A17" s="78">
        <v>7</v>
      </c>
      <c r="B17" s="78" t="str">
        <f>справочная!B19</f>
        <v>ДЮСШ г.Сосенский рук. Бабинцев  Ю.М.</v>
      </c>
      <c r="C17" s="78" t="str">
        <f>справочная!C19</f>
        <v>ср.полоса России</v>
      </c>
      <c r="D17" s="82" t="str">
        <f>справочная!D19</f>
        <v>р. Березейка</v>
      </c>
      <c r="E17" s="82">
        <f>справочная!E19</f>
        <v>2</v>
      </c>
      <c r="F17" s="78">
        <f>справочная!F19</f>
        <v>2</v>
      </c>
      <c r="G17" s="78" t="str">
        <f>справочная!G19</f>
        <v>29.06-11.07 2003</v>
      </c>
      <c r="H17" s="140">
        <f>свод!AG17</f>
        <v>4.8</v>
      </c>
      <c r="I17" s="140">
        <f>свод!AH17</f>
        <v>0.8</v>
      </c>
      <c r="J17" s="140">
        <f>свод!AI17</f>
        <v>-0.6</v>
      </c>
      <c r="K17" s="140">
        <f>свод!AJ17</f>
        <v>0</v>
      </c>
      <c r="L17" s="140">
        <f>свод!AK17</f>
        <v>0.2</v>
      </c>
      <c r="M17" s="141">
        <f t="shared" si="0"/>
        <v>5.2</v>
      </c>
      <c r="N17" s="109">
        <v>10</v>
      </c>
    </row>
    <row r="18" spans="1:14" ht="27" customHeight="1">
      <c r="A18" s="78">
        <v>8</v>
      </c>
      <c r="B18" s="78" t="str">
        <f>справочная!B20</f>
        <v>Т/С "Мегаватт" г.Уфа рук. Овчинников Ю.Г.</v>
      </c>
      <c r="C18" s="78" t="str">
        <f>справочная!C20</f>
        <v>ю. Урал</v>
      </c>
      <c r="D18" s="82" t="str">
        <f>справочная!D20</f>
        <v>Б.Инзер -М.Инзер</v>
      </c>
      <c r="E18" s="82">
        <f>справочная!E20</f>
        <v>2</v>
      </c>
      <c r="F18" s="78">
        <f>справочная!F20</f>
        <v>2</v>
      </c>
      <c r="G18" s="78" t="str">
        <f>справочная!G20</f>
        <v>29.04-02.05 2006</v>
      </c>
      <c r="H18" s="140">
        <f>свод!AG18</f>
        <v>7.2</v>
      </c>
      <c r="I18" s="140">
        <f>свод!AH18</f>
        <v>0.2</v>
      </c>
      <c r="J18" s="140">
        <f>свод!AI18</f>
        <v>0.2</v>
      </c>
      <c r="K18" s="140">
        <f>свод!AJ18</f>
        <v>1.4</v>
      </c>
      <c r="L18" s="140">
        <f>свод!AK18</f>
        <v>0.2</v>
      </c>
      <c r="M18" s="141">
        <f t="shared" si="0"/>
        <v>9.2</v>
      </c>
      <c r="N18" s="109">
        <v>4</v>
      </c>
    </row>
    <row r="19" spans="1:14" ht="25.5">
      <c r="A19" s="78">
        <v>9</v>
      </c>
      <c r="B19" s="78" t="str">
        <f>справочная!B21</f>
        <v>Т/С "Мегаватт" г.Уфа рук. Главацкий В.Н.</v>
      </c>
      <c r="C19" s="78" t="str">
        <f>справочная!C21</f>
        <v>ю. Урал</v>
      </c>
      <c r="D19" s="82" t="str">
        <f>справочная!D21</f>
        <v>Б.Инзер -М.Инзер</v>
      </c>
      <c r="E19" s="82">
        <f>справочная!E21</f>
        <v>2</v>
      </c>
      <c r="F19" s="78">
        <f>справочная!F21</f>
        <v>2</v>
      </c>
      <c r="G19" s="78" t="str">
        <f>справочная!G21</f>
        <v>29.04-02.05 2006</v>
      </c>
      <c r="H19" s="140">
        <f>свод!AG19</f>
        <v>7.2</v>
      </c>
      <c r="I19" s="140">
        <f>свод!AH19</f>
        <v>0</v>
      </c>
      <c r="J19" s="140">
        <f>свод!AI19</f>
        <v>0</v>
      </c>
      <c r="K19" s="140">
        <f>свод!AJ19</f>
        <v>1.4</v>
      </c>
      <c r="L19" s="140">
        <f>свод!AK19</f>
        <v>0</v>
      </c>
      <c r="M19" s="141">
        <f t="shared" si="0"/>
        <v>8.6</v>
      </c>
      <c r="N19" s="144" t="s">
        <v>108</v>
      </c>
    </row>
    <row r="20" spans="1:14" ht="25.5">
      <c r="A20" s="78">
        <v>10</v>
      </c>
      <c r="B20" s="78" t="str">
        <f>справочная!B22</f>
        <v>г. Оренбург рук. Фесенко А.П.</v>
      </c>
      <c r="C20" s="78" t="str">
        <f>справочная!C22</f>
        <v>ю. Урал</v>
      </c>
      <c r="D20" s="82" t="str">
        <f>справочная!D22</f>
        <v>р. Сакмар</v>
      </c>
      <c r="E20" s="82">
        <f>справочная!E22</f>
        <v>2</v>
      </c>
      <c r="F20" s="78">
        <f>справочная!F22</f>
        <v>2</v>
      </c>
      <c r="G20" s="78" t="str">
        <f>справочная!G22</f>
        <v>27.04-08.05 2006</v>
      </c>
      <c r="H20" s="140">
        <f>свод!AG20</f>
        <v>7.4</v>
      </c>
      <c r="I20" s="140">
        <f>свод!AH20</f>
        <v>0.4</v>
      </c>
      <c r="J20" s="140">
        <f>свод!AI20</f>
        <v>-0.2</v>
      </c>
      <c r="K20" s="140">
        <f>свод!AJ20</f>
        <v>1.6</v>
      </c>
      <c r="L20" s="140">
        <f>свод!AK20</f>
        <v>0.8</v>
      </c>
      <c r="M20" s="141">
        <f t="shared" si="0"/>
        <v>10.000000000000002</v>
      </c>
      <c r="N20" s="143" t="s">
        <v>107</v>
      </c>
    </row>
    <row r="21" spans="1:14" ht="25.5">
      <c r="A21" s="78">
        <v>11</v>
      </c>
      <c r="B21" s="78" t="str">
        <f>справочная!B23</f>
        <v>г. Белебей Т/С АкРЭС рук. Васильев С.В.</v>
      </c>
      <c r="C21" s="78" t="str">
        <f>справочная!C23</f>
        <v>ю. Урал</v>
      </c>
      <c r="D21" s="82" t="str">
        <f>справочная!D23</f>
        <v>Б.Инзер -М.Инзер</v>
      </c>
      <c r="E21" s="82">
        <f>справочная!E23</f>
        <v>2</v>
      </c>
      <c r="F21" s="78">
        <f>справочная!F23</f>
        <v>2</v>
      </c>
      <c r="G21" s="78" t="str">
        <f>справочная!G23</f>
        <v>29.04-02.05 2006</v>
      </c>
      <c r="H21" s="140">
        <f>свод!AG21</f>
        <v>7.2</v>
      </c>
      <c r="I21" s="140">
        <f>свод!AH21</f>
        <v>0</v>
      </c>
      <c r="J21" s="140">
        <f>свод!AI21</f>
        <v>0</v>
      </c>
      <c r="K21" s="140">
        <f>свод!AJ21</f>
        <v>1.4</v>
      </c>
      <c r="L21" s="140">
        <f>свод!AK21</f>
        <v>0</v>
      </c>
      <c r="M21" s="141">
        <f t="shared" si="0"/>
        <v>8.6</v>
      </c>
      <c r="N21" s="144" t="s">
        <v>108</v>
      </c>
    </row>
    <row r="22" spans="2:178" s="13" customFormat="1" ht="36" customHeight="1">
      <c r="B22" s="19" t="s">
        <v>39</v>
      </c>
      <c r="C22" s="20"/>
      <c r="D22" s="63"/>
      <c r="E22" s="63"/>
      <c r="F22" s="183" t="s">
        <v>114</v>
      </c>
      <c r="G22" s="183"/>
      <c r="H22" s="183"/>
      <c r="I22" s="23"/>
      <c r="J22" s="24"/>
      <c r="K22" s="55" t="s">
        <v>40</v>
      </c>
      <c r="L22" s="136"/>
      <c r="M22" s="203" t="s">
        <v>110</v>
      </c>
      <c r="N22" s="207"/>
      <c r="P22" s="208"/>
      <c r="Q22" s="208"/>
      <c r="R22" s="204"/>
      <c r="S22" s="204"/>
      <c r="T22" s="204"/>
      <c r="U22" s="204"/>
      <c r="V22" s="204"/>
      <c r="W22" s="1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V22" s="25"/>
    </row>
    <row r="23" spans="2:178" s="13" customFormat="1" ht="36.75" customHeight="1">
      <c r="B23" s="26"/>
      <c r="C23" s="20"/>
      <c r="D23" s="63"/>
      <c r="E23" s="63"/>
      <c r="F23" s="183" t="s">
        <v>115</v>
      </c>
      <c r="G23" s="183"/>
      <c r="H23" s="183"/>
      <c r="I23" s="25"/>
      <c r="J23" s="24"/>
      <c r="L23" s="24"/>
      <c r="M23" s="137"/>
      <c r="N23" s="137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V23" s="25"/>
    </row>
    <row r="24" spans="4:178" s="13" customFormat="1" ht="30.75" customHeight="1">
      <c r="D24" s="64"/>
      <c r="E24" s="64"/>
      <c r="F24" s="183" t="s">
        <v>116</v>
      </c>
      <c r="G24" s="183"/>
      <c r="H24" s="183"/>
      <c r="K24" s="25" t="s">
        <v>41</v>
      </c>
      <c r="M24" s="202" t="s">
        <v>111</v>
      </c>
      <c r="N24" s="202"/>
      <c r="P24" s="205"/>
      <c r="Q24" s="205"/>
      <c r="R24" s="205"/>
      <c r="S24" s="205"/>
      <c r="T24" s="205"/>
      <c r="U24" s="205"/>
      <c r="V24" s="205"/>
      <c r="FT24" s="28"/>
      <c r="FV24" s="25"/>
    </row>
    <row r="25" spans="4:181" s="13" customFormat="1" ht="33.75" customHeight="1">
      <c r="D25" s="64"/>
      <c r="E25" s="64"/>
      <c r="F25" s="184" t="s">
        <v>117</v>
      </c>
      <c r="G25" s="184"/>
      <c r="H25" s="184"/>
      <c r="K25" s="25"/>
      <c r="R25" s="24"/>
      <c r="S25" s="24"/>
      <c r="T25" s="24"/>
      <c r="U25" s="24"/>
      <c r="V25" s="24"/>
      <c r="W25" s="24"/>
      <c r="X25" s="24"/>
      <c r="Y25" s="24"/>
      <c r="FT25" s="28"/>
      <c r="FV25" s="25"/>
      <c r="FW25" s="29"/>
      <c r="FX25" s="29"/>
      <c r="FY25" s="30"/>
    </row>
    <row r="26" spans="4:25" s="13" customFormat="1" ht="29.25" customHeight="1">
      <c r="D26" s="64"/>
      <c r="E26" s="64"/>
      <c r="F26" s="183" t="s">
        <v>118</v>
      </c>
      <c r="G26" s="183"/>
      <c r="H26" s="183"/>
      <c r="O26" s="24"/>
      <c r="P26" s="24"/>
      <c r="Q26" s="24"/>
      <c r="R26"/>
      <c r="S26"/>
      <c r="T26"/>
      <c r="U26"/>
      <c r="V26"/>
      <c r="W26"/>
      <c r="X26"/>
      <c r="Y26"/>
    </row>
    <row r="27" spans="2:178" s="13" customFormat="1" ht="35.25" customHeight="1">
      <c r="B27" s="31" t="s">
        <v>119</v>
      </c>
      <c r="D27" s="64"/>
      <c r="E27" s="64"/>
      <c r="F27" s="210" t="s">
        <v>120</v>
      </c>
      <c r="G27" s="210"/>
      <c r="H27" s="210"/>
      <c r="I27" s="211"/>
      <c r="J27" s="211"/>
      <c r="K27" s="209" t="s">
        <v>112</v>
      </c>
      <c r="L27" s="209"/>
      <c r="M27" s="209"/>
      <c r="N27" s="202" t="s">
        <v>113</v>
      </c>
      <c r="O27" s="24"/>
      <c r="P27" s="24"/>
      <c r="Q27" s="24"/>
      <c r="R27"/>
      <c r="S27" s="202" t="s">
        <v>113</v>
      </c>
      <c r="T27"/>
      <c r="U27"/>
      <c r="V27"/>
      <c r="W27"/>
      <c r="X27"/>
      <c r="Y27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19"/>
      <c r="FP27" s="33"/>
      <c r="FV27" s="25"/>
    </row>
    <row r="28" spans="1:5" s="45" customFormat="1" ht="15">
      <c r="A28" s="44"/>
      <c r="D28" s="70"/>
      <c r="E28" s="70"/>
    </row>
    <row r="29" spans="1:14" s="45" customFormat="1" ht="1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4" s="45" customFormat="1" ht="1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1:14" s="45" customFormat="1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5" s="45" customFormat="1" ht="15">
      <c r="A32" s="46"/>
      <c r="D32" s="70"/>
      <c r="E32" s="70"/>
    </row>
    <row r="33" spans="1:5" s="45" customFormat="1" ht="15">
      <c r="A33" s="47"/>
      <c r="D33" s="70"/>
      <c r="E33" s="70"/>
    </row>
    <row r="34" spans="1:5" s="45" customFormat="1" ht="15">
      <c r="A34" s="44"/>
      <c r="D34" s="70"/>
      <c r="E34" s="70"/>
    </row>
    <row r="35" spans="1:5" s="45" customFormat="1" ht="15">
      <c r="A35" s="47"/>
      <c r="D35" s="70"/>
      <c r="E35" s="70"/>
    </row>
    <row r="36" spans="1:5" s="45" customFormat="1" ht="15">
      <c r="A36" s="44"/>
      <c r="D36" s="70"/>
      <c r="E36" s="70"/>
    </row>
    <row r="37" spans="1:5" s="45" customFormat="1" ht="15">
      <c r="A37" s="47"/>
      <c r="D37" s="70"/>
      <c r="E37" s="70"/>
    </row>
    <row r="38" ht="15">
      <c r="A38" s="4"/>
    </row>
    <row r="39" ht="15">
      <c r="A39" s="5"/>
    </row>
    <row r="41" ht="14.25">
      <c r="A41" s="9"/>
    </row>
  </sheetData>
  <mergeCells count="26">
    <mergeCell ref="N9:N10"/>
    <mergeCell ref="G9:G10"/>
    <mergeCell ref="M9:M10"/>
    <mergeCell ref="A9:A10"/>
    <mergeCell ref="B9:B10"/>
    <mergeCell ref="C5:S5"/>
    <mergeCell ref="C6:S6"/>
    <mergeCell ref="C9:C10"/>
    <mergeCell ref="A7:C7"/>
    <mergeCell ref="F7:L7"/>
    <mergeCell ref="A8:N8"/>
    <mergeCell ref="F9:F10"/>
    <mergeCell ref="D9:D10"/>
    <mergeCell ref="E9:E10"/>
    <mergeCell ref="H9:L9"/>
    <mergeCell ref="C1:S1"/>
    <mergeCell ref="C2:S2"/>
    <mergeCell ref="C3:S3"/>
    <mergeCell ref="C4:S4"/>
    <mergeCell ref="F27:H27"/>
    <mergeCell ref="F23:H23"/>
    <mergeCell ref="F24:H24"/>
    <mergeCell ref="F25:H25"/>
    <mergeCell ref="F26:H26"/>
    <mergeCell ref="F22:H22"/>
    <mergeCell ref="K27:M27"/>
  </mergeCells>
  <printOptions/>
  <pageMargins left="0.75" right="0.75" top="0.45" bottom="0.45" header="0.5" footer="0.5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L12" sqref="L12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1.875" style="0" customWidth="1"/>
    <col min="4" max="5" width="11.875" style="65" hidden="1" customWidth="1"/>
    <col min="7" max="7" width="12.375" style="0" customWidth="1"/>
    <col min="8" max="8" width="20.625" style="0" customWidth="1"/>
    <col min="9" max="9" width="12.125" style="0" customWidth="1"/>
    <col min="13" max="13" width="8.375" style="0" customWidth="1"/>
    <col min="14" max="19" width="9.125" style="0" hidden="1" customWidth="1"/>
  </cols>
  <sheetData>
    <row r="1" spans="1:176" s="34" customFormat="1" ht="17.25" customHeight="1">
      <c r="A1" s="19"/>
      <c r="B1" s="53"/>
      <c r="C1" s="159" t="s">
        <v>30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</row>
    <row r="2" spans="1:176" s="34" customFormat="1" ht="15" customHeight="1">
      <c r="A2" s="19"/>
      <c r="B2" s="53"/>
      <c r="C2" s="159" t="s">
        <v>31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</row>
    <row r="3" spans="1:176" s="34" customFormat="1" ht="15" customHeight="1">
      <c r="A3" s="19"/>
      <c r="B3" s="53"/>
      <c r="C3" s="160" t="s">
        <v>32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</row>
    <row r="4" spans="1:176" s="34" customFormat="1" ht="30" customHeight="1">
      <c r="A4" s="55" t="s">
        <v>33</v>
      </c>
      <c r="B4" s="53"/>
      <c r="C4" s="161" t="s">
        <v>38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</row>
    <row r="5" spans="1:176" s="34" customFormat="1" ht="15" customHeight="1">
      <c r="A5" s="57" t="s">
        <v>34</v>
      </c>
      <c r="B5" s="53"/>
      <c r="C5" s="157" t="s">
        <v>35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4"/>
      <c r="FR5" s="54"/>
      <c r="FS5" s="54"/>
      <c r="FT5" s="54"/>
    </row>
    <row r="6" spans="1:176" s="34" customFormat="1" ht="18.75" customHeight="1">
      <c r="A6" s="55" t="s">
        <v>36</v>
      </c>
      <c r="B6" s="53"/>
      <c r="C6" s="158" t="str">
        <f>справочная!C7</f>
        <v>Водный, подгруппа  2  к.сл.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</row>
    <row r="7" spans="1:12" ht="16.5" thickBot="1">
      <c r="A7" s="199" t="s">
        <v>27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9" ht="13.5" thickBot="1">
      <c r="A8" s="172" t="s">
        <v>1</v>
      </c>
      <c r="B8" s="172" t="s">
        <v>2</v>
      </c>
      <c r="C8" s="172" t="s">
        <v>23</v>
      </c>
      <c r="D8" s="200" t="s">
        <v>55</v>
      </c>
      <c r="E8" s="200" t="s">
        <v>13</v>
      </c>
      <c r="F8" s="172" t="s">
        <v>14</v>
      </c>
      <c r="G8" s="172" t="s">
        <v>5</v>
      </c>
      <c r="H8" s="172" t="s">
        <v>53</v>
      </c>
      <c r="I8" s="172" t="s">
        <v>25</v>
      </c>
    </row>
    <row r="9" spans="1:9" ht="13.5" thickBot="1">
      <c r="A9" s="173"/>
      <c r="B9" s="173"/>
      <c r="C9" s="173"/>
      <c r="D9" s="200"/>
      <c r="E9" s="200"/>
      <c r="F9" s="173"/>
      <c r="G9" s="173"/>
      <c r="H9" s="173"/>
      <c r="I9" s="173"/>
    </row>
    <row r="10" spans="1:9" ht="12.75">
      <c r="A10" s="173"/>
      <c r="B10" s="173"/>
      <c r="C10" s="173"/>
      <c r="D10" s="71"/>
      <c r="E10" s="71"/>
      <c r="F10" s="173"/>
      <c r="G10" s="173"/>
      <c r="H10" s="173"/>
      <c r="I10" s="173"/>
    </row>
    <row r="11" spans="1:9" ht="30" customHeight="1" thickBot="1">
      <c r="A11" s="174"/>
      <c r="B11" s="174"/>
      <c r="C11" s="174"/>
      <c r="D11" s="68"/>
      <c r="E11" s="68"/>
      <c r="F11" s="174"/>
      <c r="G11" s="174"/>
      <c r="H11" s="174"/>
      <c r="I11" s="174"/>
    </row>
    <row r="12" spans="1:9" ht="13.5" customHeight="1" thickBot="1">
      <c r="A12" s="3">
        <v>1</v>
      </c>
      <c r="B12" s="2" t="str">
        <f>справочная!B13</f>
        <v>ДЮСШ 28 - Т/к "Дервиш" рук. Хабибуллина Н.Ф.</v>
      </c>
      <c r="C12" s="2" t="str">
        <f>справочная!C13</f>
        <v>ю. Урал</v>
      </c>
      <c r="D12" s="69" t="str">
        <f>справочная!D13</f>
        <v>г. Уфа -с. Юлдыбаево- сплав по р. Сакмара-д. Чураево-г.Кувандыка -г.Уфа</v>
      </c>
      <c r="E12" s="69">
        <f>справочная!E13</f>
        <v>2</v>
      </c>
      <c r="F12" s="2">
        <f>справочная!F13</f>
        <v>2</v>
      </c>
      <c r="G12" s="2" t="str">
        <f>справочная!G13</f>
        <v>29.04-06.05 2006</v>
      </c>
      <c r="H12" s="1"/>
      <c r="I12" s="10"/>
    </row>
    <row r="13" spans="1:9" ht="13.5" customHeight="1" thickBot="1">
      <c r="A13" s="3">
        <v>2</v>
      </c>
      <c r="B13" s="2" t="str">
        <f>справочная!B14</f>
        <v>Т/К "Каскад" рук Камский М.Я</v>
      </c>
      <c r="C13" s="2" t="str">
        <f>справочная!C14</f>
        <v>ю. Урал</v>
      </c>
      <c r="D13" s="69" t="str">
        <f>справочная!D14</f>
        <v>г. Уфа -с. Юлдыбаево- сплав по р. Сакмара-д. Чураево-г.Кувандыка -г.Уфа</v>
      </c>
      <c r="E13" s="69">
        <f>справочная!E14</f>
        <v>2</v>
      </c>
      <c r="F13" s="2">
        <f>справочная!F14</f>
        <v>2</v>
      </c>
      <c r="G13" s="2" t="str">
        <f>справочная!G14</f>
        <v>21.05-26.5 2006</v>
      </c>
      <c r="H13" s="1"/>
      <c r="I13" s="10"/>
    </row>
    <row r="14" spans="1:9" ht="13.5" customHeight="1" thickBot="1">
      <c r="A14" s="3">
        <v>3</v>
      </c>
      <c r="B14" s="2" t="str">
        <f>справочная!B15</f>
        <v>Т/К "Каскад" рук. Камский А.М.</v>
      </c>
      <c r="C14" s="2" t="str">
        <f>справочная!C15</f>
        <v>ю. Урал</v>
      </c>
      <c r="D14" s="69" t="str">
        <f>справочная!D15</f>
        <v>г. Уфа -с. Юлдыбаево- сплав по р. Сакмара-д. Чураево-г.Кувандыка -г.Уфа</v>
      </c>
      <c r="E14" s="69">
        <f>справочная!E15</f>
        <v>2</v>
      </c>
      <c r="F14" s="2">
        <f>справочная!F15</f>
        <v>2</v>
      </c>
      <c r="G14" s="2" t="str">
        <f>справочная!G15</f>
        <v>29.04-06.05 2006</v>
      </c>
      <c r="H14" s="1"/>
      <c r="I14" s="10"/>
    </row>
    <row r="15" spans="1:9" ht="13.5" customHeight="1" thickBot="1">
      <c r="A15" s="3">
        <v>4</v>
      </c>
      <c r="B15" s="2" t="str">
        <f>справочная!B16</f>
        <v>УИТ ТЯК "Пилигрим" УГПУ Геогр-биолог фак-т ТЯК "Вершина" рук. Липин С.Л. Г. Екатеринбург</v>
      </c>
      <c r="C15" s="2" t="str">
        <f>справочная!C16</f>
        <v>ср. Урал</v>
      </c>
      <c r="D15" s="69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5" s="69">
        <f>справочная!E16</f>
        <v>2</v>
      </c>
      <c r="F15" s="2">
        <f>справочная!F16</f>
        <v>2</v>
      </c>
      <c r="G15" s="2" t="str">
        <f>справочная!G16</f>
        <v>02.05-10-05 2006</v>
      </c>
      <c r="H15" s="1"/>
      <c r="I15" s="10"/>
    </row>
    <row r="16" spans="1:9" ht="13.5" customHeight="1" thickBot="1">
      <c r="A16" s="3">
        <v>5</v>
      </c>
      <c r="B16" s="2" t="str">
        <f>справочная!B17</f>
        <v>ДЮСШ г.Сосенский рук. Бабинцев  Ю.М.</v>
      </c>
      <c r="C16" s="2" t="str">
        <f>справочная!C17</f>
        <v>ю. Урал Инзер</v>
      </c>
      <c r="D16" s="69" t="str">
        <f>справочная!D17</f>
        <v>р. Б.Инзер  от п. Карталы до 71 км. -переход от р. Б.Инзер  до вод. "Атыш" и обратно</v>
      </c>
      <c r="E16" s="69">
        <f>справочная!E17</f>
        <v>2</v>
      </c>
      <c r="F16" s="2">
        <f>справочная!F17</f>
        <v>2</v>
      </c>
      <c r="G16" s="2" t="str">
        <f>справочная!G17</f>
        <v>17.06-01.07 2006</v>
      </c>
      <c r="H16" s="1"/>
      <c r="I16" s="10"/>
    </row>
    <row r="17" spans="1:9" ht="13.5" customHeight="1" thickBot="1">
      <c r="A17" s="3">
        <v>6</v>
      </c>
      <c r="B17" s="2" t="str">
        <f>справочная!B18</f>
        <v>Т/К "Энергетик"  г. Уфа рук. Мутовкин А.В.</v>
      </c>
      <c r="C17" s="2" t="str">
        <f>справочная!C18</f>
        <v>ю. Урал</v>
      </c>
      <c r="D17" s="69" t="str">
        <f>справочная!D18</f>
        <v>р. Зилим</v>
      </c>
      <c r="E17" s="69">
        <f>справочная!E18</f>
        <v>2</v>
      </c>
      <c r="F17" s="2">
        <f>справочная!F18</f>
        <v>2</v>
      </c>
      <c r="G17" s="2" t="str">
        <f>справочная!G18</f>
        <v>26.04-02.05 2006</v>
      </c>
      <c r="H17" s="1"/>
      <c r="I17" s="10"/>
    </row>
    <row r="18" spans="1:9" ht="13.5" customHeight="1" thickBot="1">
      <c r="A18" s="3">
        <v>7</v>
      </c>
      <c r="B18" s="2" t="str">
        <f>справочная!B19</f>
        <v>ДЮСШ г.Сосенский рук. Бабинцев  Ю.М.</v>
      </c>
      <c r="C18" s="2" t="str">
        <f>справочная!C19</f>
        <v>ср.полоса России</v>
      </c>
      <c r="D18" s="69" t="str">
        <f>справочная!D19</f>
        <v>р. Березейка</v>
      </c>
      <c r="E18" s="69">
        <f>справочная!E19</f>
        <v>2</v>
      </c>
      <c r="F18" s="2">
        <f>справочная!F19</f>
        <v>2</v>
      </c>
      <c r="G18" s="2" t="str">
        <f>справочная!G19</f>
        <v>29.06-11.07 2003</v>
      </c>
      <c r="H18" s="1"/>
      <c r="I18" s="10"/>
    </row>
    <row r="19" spans="1:9" ht="13.5" customHeight="1" thickBot="1">
      <c r="A19" s="3">
        <v>8</v>
      </c>
      <c r="B19" s="2" t="str">
        <f>справочная!B20</f>
        <v>Т/С "Мегаватт" г.Уфа рук. Овчинников Ю.Г.</v>
      </c>
      <c r="C19" s="2" t="str">
        <f>справочная!C20</f>
        <v>ю. Урал</v>
      </c>
      <c r="D19" s="69" t="str">
        <f>справочная!D20</f>
        <v>Б.Инзер -М.Инзер</v>
      </c>
      <c r="E19" s="69">
        <f>справочная!E20</f>
        <v>2</v>
      </c>
      <c r="F19" s="2">
        <f>справочная!F20</f>
        <v>2</v>
      </c>
      <c r="G19" s="2" t="str">
        <f>справочная!G20</f>
        <v>29.04-02.05 2006</v>
      </c>
      <c r="H19" s="1"/>
      <c r="I19" s="10"/>
    </row>
    <row r="20" spans="1:9" ht="13.5" customHeight="1" thickBot="1">
      <c r="A20" s="3">
        <v>9</v>
      </c>
      <c r="B20" s="2" t="str">
        <f>справочная!B21</f>
        <v>Т/С "Мегаватт" г.Уфа рук. Главацкий В.Н.</v>
      </c>
      <c r="C20" s="2" t="str">
        <f>справочная!C21</f>
        <v>ю. Урал</v>
      </c>
      <c r="D20" s="69" t="str">
        <f>справочная!D21</f>
        <v>Б.Инзер -М.Инзер</v>
      </c>
      <c r="E20" s="69">
        <f>справочная!E21</f>
        <v>2</v>
      </c>
      <c r="F20" s="2">
        <f>справочная!F21</f>
        <v>2</v>
      </c>
      <c r="G20" s="2" t="str">
        <f>справочная!G21</f>
        <v>29.04-02.05 2006</v>
      </c>
      <c r="H20" s="1"/>
      <c r="I20" s="10"/>
    </row>
    <row r="21" spans="1:9" ht="13.5" customHeight="1" thickBot="1">
      <c r="A21" s="3">
        <v>10</v>
      </c>
      <c r="B21" s="2" t="str">
        <f>справочная!B22</f>
        <v>г. Оренбург рук. Фесенко А.П.</v>
      </c>
      <c r="C21" s="2" t="str">
        <f>справочная!C22</f>
        <v>ю. Урал</v>
      </c>
      <c r="D21" s="69" t="str">
        <f>справочная!D22</f>
        <v>р. Сакмар</v>
      </c>
      <c r="E21" s="69">
        <f>справочная!E22</f>
        <v>2</v>
      </c>
      <c r="F21" s="2">
        <f>справочная!F22</f>
        <v>2</v>
      </c>
      <c r="G21" s="2" t="str">
        <f>справочная!G22</f>
        <v>27.04-08.05 2006</v>
      </c>
      <c r="H21" s="1"/>
      <c r="I21" s="10"/>
    </row>
    <row r="22" spans="1:9" ht="13.5" customHeight="1" thickBot="1">
      <c r="A22" s="3">
        <v>11</v>
      </c>
      <c r="B22" s="2" t="str">
        <f>справочная!B23</f>
        <v>г. Белебей Т/С АкРЭС рук. Васильев С.В.</v>
      </c>
      <c r="C22" s="2" t="str">
        <f>справочная!C23</f>
        <v>ю. Урал</v>
      </c>
      <c r="D22" s="69" t="str">
        <f>справочная!D23</f>
        <v>Б.Инзер -М.Инзер</v>
      </c>
      <c r="E22" s="69">
        <f>справочная!E23</f>
        <v>2</v>
      </c>
      <c r="F22" s="2">
        <f>справочная!F23</f>
        <v>2</v>
      </c>
      <c r="G22" s="2" t="str">
        <f>справочная!G23</f>
        <v>29.04-02.05 2006</v>
      </c>
      <c r="H22" s="1"/>
      <c r="I22" s="10"/>
    </row>
    <row r="23" spans="1:9" ht="13.5" customHeight="1" thickBot="1">
      <c r="A23" s="3">
        <v>12</v>
      </c>
      <c r="B23" s="2" t="e">
        <f>справочная!#REF!</f>
        <v>#REF!</v>
      </c>
      <c r="C23" s="2" t="e">
        <f>справочная!#REF!</f>
        <v>#REF!</v>
      </c>
      <c r="D23" s="69" t="e">
        <f>справочная!#REF!</f>
        <v>#REF!</v>
      </c>
      <c r="E23" s="69" t="e">
        <f>справочная!#REF!</f>
        <v>#REF!</v>
      </c>
      <c r="F23" s="2" t="e">
        <f>справочная!#REF!</f>
        <v>#REF!</v>
      </c>
      <c r="G23" s="2" t="e">
        <f>справочная!#REF!</f>
        <v>#REF!</v>
      </c>
      <c r="H23" s="1"/>
      <c r="I23" s="10"/>
    </row>
    <row r="24" spans="1:9" ht="13.5" customHeight="1" thickBot="1">
      <c r="A24" s="3">
        <v>13</v>
      </c>
      <c r="B24" s="2" t="e">
        <f>справочная!#REF!</f>
        <v>#REF!</v>
      </c>
      <c r="C24" s="2" t="e">
        <f>справочная!#REF!</f>
        <v>#REF!</v>
      </c>
      <c r="D24" s="69" t="e">
        <f>справочная!#REF!</f>
        <v>#REF!</v>
      </c>
      <c r="E24" s="69" t="e">
        <f>справочная!#REF!</f>
        <v>#REF!</v>
      </c>
      <c r="F24" s="2" t="e">
        <f>справочная!#REF!</f>
        <v>#REF!</v>
      </c>
      <c r="G24" s="2" t="e">
        <f>справочная!#REF!</f>
        <v>#REF!</v>
      </c>
      <c r="H24" s="1"/>
      <c r="I24" s="10"/>
    </row>
    <row r="25" spans="1:9" ht="13.5" customHeight="1" thickBot="1">
      <c r="A25" s="3">
        <v>14</v>
      </c>
      <c r="B25" s="2" t="e">
        <f>справочная!#REF!</f>
        <v>#REF!</v>
      </c>
      <c r="C25" s="2" t="e">
        <f>справочная!#REF!</f>
        <v>#REF!</v>
      </c>
      <c r="D25" s="69" t="e">
        <f>справочная!#REF!</f>
        <v>#REF!</v>
      </c>
      <c r="E25" s="69" t="e">
        <f>справочная!#REF!</f>
        <v>#REF!</v>
      </c>
      <c r="F25" s="2" t="e">
        <f>справочная!#REF!</f>
        <v>#REF!</v>
      </c>
      <c r="G25" s="2" t="e">
        <f>справочная!#REF!</f>
        <v>#REF!</v>
      </c>
      <c r="H25" s="1"/>
      <c r="I25" s="10"/>
    </row>
    <row r="26" spans="1:9" ht="13.5" customHeight="1" thickBot="1">
      <c r="A26" s="3">
        <v>15</v>
      </c>
      <c r="B26" s="2" t="e">
        <f>справочная!#REF!</f>
        <v>#REF!</v>
      </c>
      <c r="C26" s="2" t="e">
        <f>справочная!#REF!</f>
        <v>#REF!</v>
      </c>
      <c r="D26" s="69" t="e">
        <f>справочная!#REF!</f>
        <v>#REF!</v>
      </c>
      <c r="E26" s="69" t="e">
        <f>справочная!#REF!</f>
        <v>#REF!</v>
      </c>
      <c r="F26" s="2" t="e">
        <f>справочная!#REF!</f>
        <v>#REF!</v>
      </c>
      <c r="G26" s="2" t="e">
        <f>справочная!#REF!</f>
        <v>#REF!</v>
      </c>
      <c r="H26" s="1"/>
      <c r="I26" s="10"/>
    </row>
    <row r="27" spans="2:175" s="13" customFormat="1" ht="16.5">
      <c r="B27" s="19" t="s">
        <v>39</v>
      </c>
      <c r="C27" s="20"/>
      <c r="D27" s="63"/>
      <c r="E27" s="63"/>
      <c r="G27" s="21"/>
      <c r="H27" s="19" t="s">
        <v>40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S27" s="25"/>
    </row>
    <row r="28" spans="2:175" s="13" customFormat="1" ht="9.75" customHeight="1">
      <c r="B28" s="26"/>
      <c r="C28" s="20"/>
      <c r="D28" s="63"/>
      <c r="E28" s="63"/>
      <c r="G28" s="2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S28" s="25"/>
    </row>
    <row r="29" spans="4:175" s="13" customFormat="1" ht="16.5">
      <c r="D29" s="64"/>
      <c r="E29" s="64"/>
      <c r="G29" s="19"/>
      <c r="H29" s="25" t="s">
        <v>41</v>
      </c>
      <c r="FQ29" s="28"/>
      <c r="FS29" s="25"/>
    </row>
    <row r="30" spans="2:175" s="13" customFormat="1" ht="16.5">
      <c r="B30" s="31" t="s">
        <v>45</v>
      </c>
      <c r="D30" s="64"/>
      <c r="E30" s="64"/>
      <c r="G30" s="32"/>
      <c r="H30" s="25" t="s">
        <v>46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19"/>
      <c r="FM30" s="33"/>
      <c r="FS30" s="25"/>
    </row>
    <row r="31" ht="15">
      <c r="A31" s="11"/>
    </row>
    <row r="32" ht="15">
      <c r="A32" s="5"/>
    </row>
  </sheetData>
  <mergeCells count="16">
    <mergeCell ref="C6:S6"/>
    <mergeCell ref="C1:S1"/>
    <mergeCell ref="C2:S2"/>
    <mergeCell ref="C3:S3"/>
    <mergeCell ref="C4:S4"/>
    <mergeCell ref="C5:S5"/>
    <mergeCell ref="I8:I11"/>
    <mergeCell ref="H8:H11"/>
    <mergeCell ref="A7:L7"/>
    <mergeCell ref="G8:G11"/>
    <mergeCell ref="A8:A11"/>
    <mergeCell ref="B8:B11"/>
    <mergeCell ref="C8:C11"/>
    <mergeCell ref="F8:F11"/>
    <mergeCell ref="D8:D9"/>
    <mergeCell ref="E8:E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W34"/>
  <sheetViews>
    <sheetView workbookViewId="0" topLeftCell="A4">
      <selection activeCell="K16" sqref="K16"/>
    </sheetView>
  </sheetViews>
  <sheetFormatPr defaultColWidth="9.00390625" defaultRowHeight="12.75"/>
  <cols>
    <col min="1" max="1" width="5.625" style="0" customWidth="1"/>
    <col min="2" max="2" width="18.625" style="0" customWidth="1"/>
    <col min="4" max="4" width="21.125" style="65" hidden="1" customWidth="1"/>
    <col min="13" max="13" width="16.00390625" style="0" customWidth="1"/>
  </cols>
  <sheetData>
    <row r="1" spans="1:177" s="34" customFormat="1" ht="17.25" customHeight="1">
      <c r="A1" s="19"/>
      <c r="B1" s="53"/>
      <c r="C1" s="159" t="s">
        <v>30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</row>
    <row r="2" spans="1:177" s="34" customFormat="1" ht="15" customHeight="1">
      <c r="A2" s="19"/>
      <c r="B2" s="53"/>
      <c r="C2" s="159" t="s">
        <v>31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</row>
    <row r="3" spans="1:177" s="34" customFormat="1" ht="15" customHeight="1">
      <c r="A3" s="19"/>
      <c r="B3" s="53"/>
      <c r="C3" s="160" t="s">
        <v>32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</row>
    <row r="4" spans="1:177" s="34" customFormat="1" ht="30" customHeight="1">
      <c r="A4" s="55" t="s">
        <v>33</v>
      </c>
      <c r="B4" s="53"/>
      <c r="C4" s="161" t="s">
        <v>38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</row>
    <row r="5" spans="1:177" s="34" customFormat="1" ht="15" customHeight="1">
      <c r="A5" s="16" t="s">
        <v>34</v>
      </c>
      <c r="B5" s="17"/>
      <c r="C5" s="157" t="s">
        <v>35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4"/>
      <c r="FS5" s="54"/>
      <c r="FT5" s="54"/>
      <c r="FU5" s="54"/>
    </row>
    <row r="6" spans="1:177" s="34" customFormat="1" ht="18.75" customHeight="1">
      <c r="A6" s="18" t="s">
        <v>36</v>
      </c>
      <c r="B6" s="17"/>
      <c r="C6" s="158" t="str">
        <f>справочная!C7</f>
        <v>Водный, подгруппа  2  к.сл.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</row>
    <row r="7" spans="1:13" ht="16.5" thickBot="1">
      <c r="A7" s="199" t="s">
        <v>28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  <row r="8" spans="1:13" s="48" customFormat="1" ht="13.5" thickBot="1">
      <c r="A8" s="200" t="s">
        <v>1</v>
      </c>
      <c r="B8" s="200" t="s">
        <v>2</v>
      </c>
      <c r="C8" s="200" t="s">
        <v>23</v>
      </c>
      <c r="D8" s="62"/>
      <c r="E8" s="200" t="s">
        <v>13</v>
      </c>
      <c r="F8" s="200" t="s">
        <v>14</v>
      </c>
      <c r="G8" s="200" t="s">
        <v>15</v>
      </c>
      <c r="H8" s="42" t="s">
        <v>12</v>
      </c>
      <c r="I8" s="42" t="s">
        <v>47</v>
      </c>
      <c r="J8" s="42" t="s">
        <v>48</v>
      </c>
      <c r="K8" s="42" t="s">
        <v>60</v>
      </c>
      <c r="L8" s="42" t="s">
        <v>61</v>
      </c>
      <c r="M8" s="170" t="s">
        <v>29</v>
      </c>
    </row>
    <row r="9" spans="1:13" s="48" customFormat="1" ht="56.25" customHeight="1" thickBot="1">
      <c r="A9" s="200"/>
      <c r="B9" s="200"/>
      <c r="C9" s="200"/>
      <c r="D9" s="62"/>
      <c r="E9" s="200"/>
      <c r="F9" s="200"/>
      <c r="G9" s="200"/>
      <c r="H9" s="7" t="s">
        <v>63</v>
      </c>
      <c r="I9" s="42" t="s">
        <v>64</v>
      </c>
      <c r="J9" s="42" t="s">
        <v>66</v>
      </c>
      <c r="K9" s="42" t="s">
        <v>65</v>
      </c>
      <c r="L9" s="7" t="s">
        <v>58</v>
      </c>
      <c r="M9" s="170"/>
    </row>
    <row r="10" spans="1:13" s="48" customFormat="1" ht="13.5" customHeight="1" thickBot="1">
      <c r="A10" s="7">
        <v>1</v>
      </c>
      <c r="B10" s="7" t="str">
        <f>справочная!B13</f>
        <v>ДЮСШ 28 - Т/к "Дервиш" рук. Хабибуллина Н.Ф.</v>
      </c>
      <c r="C10" s="7" t="str">
        <f>справочная!C13</f>
        <v>ю. Урал</v>
      </c>
      <c r="D10" s="62" t="str">
        <f>справочная!D13</f>
        <v>г. Уфа -с. Юлдыбаево- сплав по р. Сакмара-д. Чураево-г.Кувандыка -г.Уфа</v>
      </c>
      <c r="E10" s="7">
        <f>справочная!E13</f>
        <v>2</v>
      </c>
      <c r="F10" s="7">
        <f>справочная!F13</f>
        <v>2</v>
      </c>
      <c r="G10" s="7" t="str">
        <f>справочная!G13</f>
        <v>29.04-06.05 2006</v>
      </c>
      <c r="H10" s="7"/>
      <c r="I10" s="42"/>
      <c r="J10" s="42"/>
      <c r="K10" s="42"/>
      <c r="L10" s="7"/>
      <c r="M10" s="42"/>
    </row>
    <row r="11" spans="1:13" s="48" customFormat="1" ht="13.5" customHeight="1" thickBot="1">
      <c r="A11" s="7">
        <v>2</v>
      </c>
      <c r="B11" s="7" t="str">
        <f>справочная!B14</f>
        <v>Т/К "Каскад" рук Камский М.Я</v>
      </c>
      <c r="C11" s="7" t="str">
        <f>справочная!C14</f>
        <v>ю. Урал</v>
      </c>
      <c r="D11" s="62" t="str">
        <f>справочная!D14</f>
        <v>г. Уфа -с. Юлдыбаево- сплав по р. Сакмара-д. Чураево-г.Кувандыка -г.Уфа</v>
      </c>
      <c r="E11" s="7">
        <f>справочная!E14</f>
        <v>2</v>
      </c>
      <c r="F11" s="7">
        <f>справочная!F14</f>
        <v>2</v>
      </c>
      <c r="G11" s="7" t="str">
        <f>справочная!G14</f>
        <v>21.05-26.5 2006</v>
      </c>
      <c r="H11" s="7"/>
      <c r="I11" s="42"/>
      <c r="J11" s="42"/>
      <c r="K11" s="42"/>
      <c r="L11" s="7"/>
      <c r="M11" s="42"/>
    </row>
    <row r="12" spans="1:13" s="48" customFormat="1" ht="13.5" customHeight="1" thickBot="1">
      <c r="A12" s="7">
        <v>3</v>
      </c>
      <c r="B12" s="7" t="str">
        <f>справочная!B15</f>
        <v>Т/К "Каскад" рук. Камский А.М.</v>
      </c>
      <c r="C12" s="7" t="str">
        <f>справочная!C15</f>
        <v>ю. Урал</v>
      </c>
      <c r="D12" s="62" t="str">
        <f>справочная!D15</f>
        <v>г. Уфа -с. Юлдыбаево- сплав по р. Сакмара-д. Чураево-г.Кувандыка -г.Уфа</v>
      </c>
      <c r="E12" s="7">
        <f>справочная!E15</f>
        <v>2</v>
      </c>
      <c r="F12" s="7">
        <f>справочная!F15</f>
        <v>2</v>
      </c>
      <c r="G12" s="7" t="str">
        <f>справочная!G15</f>
        <v>29.04-06.05 2006</v>
      </c>
      <c r="H12" s="7"/>
      <c r="I12" s="42"/>
      <c r="J12" s="42"/>
      <c r="K12" s="42"/>
      <c r="L12" s="7"/>
      <c r="M12" s="42"/>
    </row>
    <row r="13" spans="1:13" s="48" customFormat="1" ht="13.5" customHeight="1" thickBot="1">
      <c r="A13" s="7">
        <v>4</v>
      </c>
      <c r="B13" s="7" t="str">
        <f>справочная!B16</f>
        <v>УИТ ТЯК "Пилигрим" УГПУ Геогр-биолог фак-т ТЯК "Вершина" рук. Липин С.Л. Г. Екатеринбург</v>
      </c>
      <c r="C13" s="7" t="str">
        <f>справочная!C16</f>
        <v>ср. Урал</v>
      </c>
      <c r="D13" s="62" t="str">
        <f>справочная!D16</f>
        <v>ст. Лаки-пос Сараны -р.Вижай-п. Пашия-пор.Пашийский прижим-р. Вильва-р.Усьва-р.Чусовая-ст Лямино- г. Чусовой</v>
      </c>
      <c r="E13" s="7">
        <f>справочная!E16</f>
        <v>2</v>
      </c>
      <c r="F13" s="7">
        <f>справочная!F16</f>
        <v>2</v>
      </c>
      <c r="G13" s="7" t="str">
        <f>справочная!G16</f>
        <v>02.05-10-05 2006</v>
      </c>
      <c r="H13" s="7"/>
      <c r="I13" s="42"/>
      <c r="J13" s="42"/>
      <c r="K13" s="42"/>
      <c r="L13" s="7"/>
      <c r="M13" s="42"/>
    </row>
    <row r="14" spans="1:13" s="48" customFormat="1" ht="13.5" customHeight="1" thickBot="1">
      <c r="A14" s="7">
        <v>5</v>
      </c>
      <c r="B14" s="7" t="str">
        <f>справочная!B17</f>
        <v>ДЮСШ г.Сосенский рук. Бабинцев  Ю.М.</v>
      </c>
      <c r="C14" s="7" t="str">
        <f>справочная!C17</f>
        <v>ю. Урал Инзер</v>
      </c>
      <c r="D14" s="62" t="str">
        <f>справочная!D17</f>
        <v>р. Б.Инзер  от п. Карталы до 71 км. -переход от р. Б.Инзер  до вод. "Атыш" и обратно</v>
      </c>
      <c r="E14" s="7">
        <f>справочная!E17</f>
        <v>2</v>
      </c>
      <c r="F14" s="7">
        <f>справочная!F17</f>
        <v>2</v>
      </c>
      <c r="G14" s="7" t="str">
        <f>справочная!G17</f>
        <v>17.06-01.07 2006</v>
      </c>
      <c r="H14" s="7"/>
      <c r="I14" s="42"/>
      <c r="J14" s="42"/>
      <c r="K14" s="42"/>
      <c r="L14" s="7"/>
      <c r="M14" s="42"/>
    </row>
    <row r="15" spans="1:13" s="48" customFormat="1" ht="13.5" customHeight="1" thickBot="1">
      <c r="A15" s="7">
        <v>6</v>
      </c>
      <c r="B15" s="7" t="str">
        <f>справочная!B18</f>
        <v>Т/К "Энергетик"  г. Уфа рук. Мутовкин А.В.</v>
      </c>
      <c r="C15" s="7" t="str">
        <f>справочная!C18</f>
        <v>ю. Урал</v>
      </c>
      <c r="D15" s="62" t="str">
        <f>справочная!D18</f>
        <v>р. Зилим</v>
      </c>
      <c r="E15" s="7">
        <f>справочная!E18</f>
        <v>2</v>
      </c>
      <c r="F15" s="7">
        <f>справочная!F18</f>
        <v>2</v>
      </c>
      <c r="G15" s="7" t="str">
        <f>справочная!G18</f>
        <v>26.04-02.05 2006</v>
      </c>
      <c r="H15" s="7"/>
      <c r="I15" s="42"/>
      <c r="J15" s="42"/>
      <c r="K15" s="42"/>
      <c r="L15" s="7"/>
      <c r="M15" s="42"/>
    </row>
    <row r="16" spans="1:13" s="48" customFormat="1" ht="13.5" customHeight="1" thickBot="1">
      <c r="A16" s="7">
        <v>7</v>
      </c>
      <c r="B16" s="7" t="str">
        <f>справочная!B19</f>
        <v>ДЮСШ г.Сосенский рук. Бабинцев  Ю.М.</v>
      </c>
      <c r="C16" s="7" t="str">
        <f>справочная!C19</f>
        <v>ср.полоса России</v>
      </c>
      <c r="D16" s="62" t="str">
        <f>справочная!D19</f>
        <v>р. Березейка</v>
      </c>
      <c r="E16" s="7">
        <f>справочная!E19</f>
        <v>2</v>
      </c>
      <c r="F16" s="7">
        <f>справочная!F19</f>
        <v>2</v>
      </c>
      <c r="G16" s="7" t="str">
        <f>справочная!G19</f>
        <v>29.06-11.07 2003</v>
      </c>
      <c r="H16" s="7"/>
      <c r="I16" s="42"/>
      <c r="J16" s="42"/>
      <c r="K16" s="42"/>
      <c r="L16" s="7"/>
      <c r="M16" s="42"/>
    </row>
    <row r="17" spans="1:13" s="48" customFormat="1" ht="13.5" customHeight="1" thickBot="1">
      <c r="A17" s="7">
        <v>8</v>
      </c>
      <c r="B17" s="7" t="str">
        <f>справочная!B20</f>
        <v>Т/С "Мегаватт" г.Уфа рук. Овчинников Ю.Г.</v>
      </c>
      <c r="C17" s="7" t="str">
        <f>справочная!C20</f>
        <v>ю. Урал</v>
      </c>
      <c r="D17" s="62" t="str">
        <f>справочная!D20</f>
        <v>Б.Инзер -М.Инзер</v>
      </c>
      <c r="E17" s="7">
        <f>справочная!E20</f>
        <v>2</v>
      </c>
      <c r="F17" s="7">
        <f>справочная!F20</f>
        <v>2</v>
      </c>
      <c r="G17" s="7" t="str">
        <f>справочная!G20</f>
        <v>29.04-02.05 2006</v>
      </c>
      <c r="H17" s="7"/>
      <c r="I17" s="42"/>
      <c r="J17" s="42"/>
      <c r="K17" s="42"/>
      <c r="L17" s="7"/>
      <c r="M17" s="42"/>
    </row>
    <row r="18" spans="1:13" s="48" customFormat="1" ht="13.5" customHeight="1" thickBot="1">
      <c r="A18" s="7">
        <v>9</v>
      </c>
      <c r="B18" s="7" t="str">
        <f>справочная!B21</f>
        <v>Т/С "Мегаватт" г.Уфа рук. Главацкий В.Н.</v>
      </c>
      <c r="C18" s="7" t="str">
        <f>справочная!C21</f>
        <v>ю. Урал</v>
      </c>
      <c r="D18" s="62" t="str">
        <f>справочная!D21</f>
        <v>Б.Инзер -М.Инзер</v>
      </c>
      <c r="E18" s="7">
        <f>справочная!E21</f>
        <v>2</v>
      </c>
      <c r="F18" s="7">
        <f>справочная!F21</f>
        <v>2</v>
      </c>
      <c r="G18" s="7" t="str">
        <f>справочная!G21</f>
        <v>29.04-02.05 2006</v>
      </c>
      <c r="H18" s="7"/>
      <c r="I18" s="42"/>
      <c r="J18" s="42"/>
      <c r="K18" s="42"/>
      <c r="L18" s="7"/>
      <c r="M18" s="42"/>
    </row>
    <row r="19" spans="1:13" s="48" customFormat="1" ht="13.5" customHeight="1" thickBot="1">
      <c r="A19" s="7">
        <v>10</v>
      </c>
      <c r="B19" s="7" t="str">
        <f>справочная!B22</f>
        <v>г. Оренбург рук. Фесенко А.П.</v>
      </c>
      <c r="C19" s="7" t="str">
        <f>справочная!C22</f>
        <v>ю. Урал</v>
      </c>
      <c r="D19" s="62" t="str">
        <f>справочная!D22</f>
        <v>р. Сакмар</v>
      </c>
      <c r="E19" s="7">
        <f>справочная!E22</f>
        <v>2</v>
      </c>
      <c r="F19" s="7">
        <f>справочная!F22</f>
        <v>2</v>
      </c>
      <c r="G19" s="7" t="str">
        <f>справочная!G22</f>
        <v>27.04-08.05 2006</v>
      </c>
      <c r="H19" s="7"/>
      <c r="I19" s="42"/>
      <c r="J19" s="42"/>
      <c r="K19" s="42"/>
      <c r="L19" s="7"/>
      <c r="M19" s="42"/>
    </row>
    <row r="20" spans="1:13" ht="13.5" customHeight="1" thickBot="1">
      <c r="A20" s="7">
        <v>11</v>
      </c>
      <c r="B20" s="7" t="str">
        <f>справочная!B23</f>
        <v>г. Белебей Т/С АкРЭС рук. Васильев С.В.</v>
      </c>
      <c r="C20" s="7" t="str">
        <f>справочная!C23</f>
        <v>ю. Урал</v>
      </c>
      <c r="D20" s="62" t="str">
        <f>справочная!D23</f>
        <v>Б.Инзер -М.Инзер</v>
      </c>
      <c r="E20" s="7">
        <f>справочная!E23</f>
        <v>2</v>
      </c>
      <c r="F20" s="7">
        <f>справочная!F23</f>
        <v>2</v>
      </c>
      <c r="G20" s="7" t="str">
        <f>справочная!G23</f>
        <v>29.04-02.05 2006</v>
      </c>
      <c r="H20" s="49"/>
      <c r="I20" s="49"/>
      <c r="J20" s="49"/>
      <c r="K20" s="49"/>
      <c r="L20" s="49"/>
      <c r="M20" s="49"/>
    </row>
    <row r="21" spans="1:13" ht="13.5" thickBot="1">
      <c r="A21" s="7">
        <v>12</v>
      </c>
      <c r="B21" s="7" t="e">
        <f>справочная!#REF!</f>
        <v>#REF!</v>
      </c>
      <c r="C21" s="7" t="e">
        <f>справочная!#REF!</f>
        <v>#REF!</v>
      </c>
      <c r="D21" s="62" t="e">
        <f>справочная!#REF!</f>
        <v>#REF!</v>
      </c>
      <c r="E21" s="7" t="e">
        <f>справочная!#REF!</f>
        <v>#REF!</v>
      </c>
      <c r="F21" s="7" t="e">
        <f>справочная!#REF!</f>
        <v>#REF!</v>
      </c>
      <c r="G21" s="7" t="e">
        <f>справочная!#REF!</f>
        <v>#REF!</v>
      </c>
      <c r="H21" s="50"/>
      <c r="I21" s="50"/>
      <c r="J21" s="50"/>
      <c r="K21" s="50"/>
      <c r="L21" s="50"/>
      <c r="M21" s="50"/>
    </row>
    <row r="22" spans="1:13" ht="13.5" thickBot="1">
      <c r="A22" s="7">
        <v>13</v>
      </c>
      <c r="B22" s="7" t="e">
        <f>справочная!#REF!</f>
        <v>#REF!</v>
      </c>
      <c r="C22" s="7" t="e">
        <f>справочная!#REF!</f>
        <v>#REF!</v>
      </c>
      <c r="D22" s="62" t="e">
        <f>справочная!#REF!</f>
        <v>#REF!</v>
      </c>
      <c r="E22" s="7" t="e">
        <f>справочная!#REF!</f>
        <v>#REF!</v>
      </c>
      <c r="F22" s="7" t="e">
        <f>справочная!#REF!</f>
        <v>#REF!</v>
      </c>
      <c r="G22" s="7" t="e">
        <f>справочная!#REF!</f>
        <v>#REF!</v>
      </c>
      <c r="H22" s="49"/>
      <c r="I22" s="51"/>
      <c r="J22" s="51"/>
      <c r="K22" s="51"/>
      <c r="L22" s="49"/>
      <c r="M22" s="52"/>
    </row>
    <row r="23" spans="1:13" ht="13.5" thickBot="1">
      <c r="A23" s="7">
        <v>14</v>
      </c>
      <c r="B23" s="7" t="e">
        <f>справочная!#REF!</f>
        <v>#REF!</v>
      </c>
      <c r="C23" s="7" t="e">
        <f>справочная!#REF!</f>
        <v>#REF!</v>
      </c>
      <c r="D23" s="62" t="e">
        <f>справочная!#REF!</f>
        <v>#REF!</v>
      </c>
      <c r="E23" s="7" t="e">
        <f>справочная!#REF!</f>
        <v>#REF!</v>
      </c>
      <c r="F23" s="7" t="e">
        <f>справочная!#REF!</f>
        <v>#REF!</v>
      </c>
      <c r="G23" s="7" t="e">
        <f>справочная!#REF!</f>
        <v>#REF!</v>
      </c>
      <c r="H23" s="49"/>
      <c r="I23" s="49"/>
      <c r="J23" s="49"/>
      <c r="K23" s="49"/>
      <c r="L23" s="49"/>
      <c r="M23" s="49"/>
    </row>
    <row r="24" spans="1:13" ht="13.5" thickBot="1">
      <c r="A24" s="7">
        <v>15</v>
      </c>
      <c r="B24" s="7" t="e">
        <f>справочная!#REF!</f>
        <v>#REF!</v>
      </c>
      <c r="C24" s="7" t="e">
        <f>справочная!#REF!</f>
        <v>#REF!</v>
      </c>
      <c r="D24" s="62" t="e">
        <f>справочная!#REF!</f>
        <v>#REF!</v>
      </c>
      <c r="E24" s="7" t="e">
        <f>справочная!#REF!</f>
        <v>#REF!</v>
      </c>
      <c r="F24" s="7" t="e">
        <f>справочная!#REF!</f>
        <v>#REF!</v>
      </c>
      <c r="G24" s="7" t="e">
        <f>справочная!#REF!</f>
        <v>#REF!</v>
      </c>
      <c r="H24" s="49"/>
      <c r="I24" s="49"/>
      <c r="J24" s="49"/>
      <c r="K24" s="49"/>
      <c r="L24" s="49"/>
      <c r="M24" s="49"/>
    </row>
    <row r="25" spans="2:179" s="13" customFormat="1" ht="16.5">
      <c r="B25" s="19" t="s">
        <v>39</v>
      </c>
      <c r="C25" s="20"/>
      <c r="D25" s="63"/>
      <c r="F25" s="21"/>
      <c r="G25" s="22"/>
      <c r="H25" s="23"/>
      <c r="I25" s="24"/>
      <c r="J25" s="24"/>
      <c r="K25" s="24"/>
      <c r="L25" s="19" t="s">
        <v>40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W25" s="25"/>
    </row>
    <row r="26" spans="2:179" s="13" customFormat="1" ht="9.75" customHeight="1">
      <c r="B26" s="26"/>
      <c r="C26" s="20"/>
      <c r="D26" s="63"/>
      <c r="F26" s="27"/>
      <c r="G26" s="25"/>
      <c r="H26" s="25"/>
      <c r="I26" s="24"/>
      <c r="J26" s="24"/>
      <c r="K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W26" s="25"/>
    </row>
    <row r="27" spans="4:179" s="13" customFormat="1" ht="16.5">
      <c r="D27" s="64"/>
      <c r="F27" s="19"/>
      <c r="G27" s="19"/>
      <c r="L27" s="25" t="s">
        <v>41</v>
      </c>
      <c r="FU27" s="28"/>
      <c r="FW27" s="25"/>
    </row>
    <row r="28" spans="2:179" s="13" customFormat="1" ht="16.5">
      <c r="B28" s="31" t="s">
        <v>45</v>
      </c>
      <c r="D28" s="64"/>
      <c r="F28" s="32"/>
      <c r="G28" s="24"/>
      <c r="H28" s="24"/>
      <c r="I28" s="24"/>
      <c r="J28" s="24"/>
      <c r="K28" s="24"/>
      <c r="L28" s="25" t="s">
        <v>46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19"/>
      <c r="FQ28" s="33"/>
      <c r="FW28" s="25"/>
    </row>
    <row r="29" ht="15">
      <c r="A29" s="11"/>
    </row>
    <row r="30" ht="15">
      <c r="A30" s="5"/>
    </row>
    <row r="31" ht="15">
      <c r="A31" s="8"/>
    </row>
    <row r="32" ht="15">
      <c r="A32" s="4"/>
    </row>
    <row r="33" ht="15">
      <c r="A33" s="5"/>
    </row>
    <row r="34" ht="12.75">
      <c r="A34" s="12"/>
    </row>
  </sheetData>
  <mergeCells count="14">
    <mergeCell ref="C1:P1"/>
    <mergeCell ref="C2:P2"/>
    <mergeCell ref="C3:P3"/>
    <mergeCell ref="C4:P4"/>
    <mergeCell ref="C5:P5"/>
    <mergeCell ref="C6:P6"/>
    <mergeCell ref="A7:M7"/>
    <mergeCell ref="B8:B9"/>
    <mergeCell ref="M8:M9"/>
    <mergeCell ref="G8:G9"/>
    <mergeCell ref="F8:F9"/>
    <mergeCell ref="E8:E9"/>
    <mergeCell ref="C8:C9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</dc:creator>
  <cp:keywords/>
  <dc:description/>
  <cp:lastModifiedBy>ольга</cp:lastModifiedBy>
  <cp:lastPrinted>2007-02-24T10:21:44Z</cp:lastPrinted>
  <dcterms:created xsi:type="dcterms:W3CDTF">2006-12-04T14:19:20Z</dcterms:created>
  <dcterms:modified xsi:type="dcterms:W3CDTF">2007-02-25T11:45:08Z</dcterms:modified>
  <cp:category/>
  <cp:version/>
  <cp:contentType/>
  <cp:contentStatus/>
</cp:coreProperties>
</file>