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7" firstSheet="2" activeTab="6"/>
  </bookViews>
  <sheets>
    <sheet name="Моисеев С" sheetId="1" r:id="rId1"/>
    <sheet name="Моисеева" sheetId="2" r:id="rId2"/>
    <sheet name="Камский" sheetId="3" r:id="rId3"/>
    <sheet name="Матренин" sheetId="4" r:id="rId4"/>
    <sheet name="Корнилов" sheetId="5" r:id="rId5"/>
    <sheet name="свод" sheetId="6" r:id="rId6"/>
    <sheet name="итоговый" sheetId="7" r:id="rId7"/>
    <sheet name="сложность" sheetId="8" r:id="rId8"/>
    <sheet name="безопасность" sheetId="9" r:id="rId9"/>
    <sheet name="справочная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ольга</author>
  </authors>
  <commentList>
    <comment ref="D14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<sst xmlns="http://schemas.openxmlformats.org/spreadsheetml/2006/main" count="374" uniqueCount="125">
  <si>
    <t>СУДЕЙСКИЙ  ПРОТОКОЛ</t>
  </si>
  <si>
    <t>№ п/п</t>
  </si>
  <si>
    <t xml:space="preserve">ФИО рук. Группы (Откуда,команда </t>
  </si>
  <si>
    <t>к.с. заяв</t>
  </si>
  <si>
    <t>к.с.</t>
  </si>
  <si>
    <t xml:space="preserve">Сроки </t>
  </si>
  <si>
    <t>Показатель</t>
  </si>
  <si>
    <t>Коммен-тарии</t>
  </si>
  <si>
    <t>Слож-ность (С)</t>
  </si>
  <si>
    <t>Новизна (НВ)</t>
  </si>
  <si>
    <t>Безопасность (Б)</t>
  </si>
  <si>
    <t>Напряжен.</t>
  </si>
  <si>
    <t>Судья 1</t>
  </si>
  <si>
    <t>Кат. сл.заяв</t>
  </si>
  <si>
    <t>Кат. сл.</t>
  </si>
  <si>
    <t>Сроки</t>
  </si>
  <si>
    <t>С</t>
  </si>
  <si>
    <t>НВ</t>
  </si>
  <si>
    <t>Б</t>
  </si>
  <si>
    <t>Н</t>
  </si>
  <si>
    <t>П</t>
  </si>
  <si>
    <t>ИТОГОВЫЙ ПРОТОКОЛ</t>
  </si>
  <si>
    <t>ФИО рук. Группы (Откуда,команда )</t>
  </si>
  <si>
    <t>Маршрут (Регион)</t>
  </si>
  <si>
    <t>Показатель (критерий)</t>
  </si>
  <si>
    <t>Место</t>
  </si>
  <si>
    <t>Слож-ность</t>
  </si>
  <si>
    <t>СВОДНЫЙ ПРОТОКОЛ ПО ПОКАЗАТЕЛЮ СЛОЖНОСТЬ</t>
  </si>
  <si>
    <t>ПРОТОКОЛ СУДЕЙ  СК  ПО ПОКАЗАТЕЛЮ  "БЕЗОПАСНОСТЬ"</t>
  </si>
  <si>
    <t>Среднее значение результатов СК по показателю Безопасность (1)</t>
  </si>
  <si>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</si>
  <si>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</si>
  <si>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</si>
  <si>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</si>
  <si>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</si>
  <si>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"СП" - Спортивные походы</t>
  </si>
  <si>
    <t>Вид туризма:</t>
  </si>
  <si>
    <t>СВОДНЫЙ ПРОТОКОЛ  СУДЕЙ СК  ПО ПОКАЗАТЕЛЯМ</t>
  </si>
  <si>
    <t>Судьи по виду:</t>
  </si>
  <si>
    <t>Гл.судья</t>
  </si>
  <si>
    <t>Гл.секретарь</t>
  </si>
  <si>
    <t>Судья по виду:</t>
  </si>
  <si>
    <t>Напряжен.(Н)</t>
  </si>
  <si>
    <t xml:space="preserve">Полезность (П)  </t>
  </si>
  <si>
    <t>Гл. судья по виду</t>
  </si>
  <si>
    <t>Гл. секретарь по виду</t>
  </si>
  <si>
    <t>Судья 2</t>
  </si>
  <si>
    <t>Судья 3</t>
  </si>
  <si>
    <t>Полезность</t>
  </si>
  <si>
    <t>Безопасность.</t>
  </si>
  <si>
    <t>Новизна</t>
  </si>
  <si>
    <t>Суммарный результат, формула 2</t>
  </si>
  <si>
    <t>Показатель сложность (сумма результатов по формуле  (1) или (2) в зависимости от формы судейства)</t>
  </si>
  <si>
    <t>СПРАВОЧНАЯ ИНФОРМАЦИЯ ПО МАРШРУТАМ</t>
  </si>
  <si>
    <t>Нитка маршрута</t>
  </si>
  <si>
    <r>
      <t xml:space="preserve">Среднее значение рез-ов </t>
    </r>
    <r>
      <rPr>
        <sz val="8"/>
        <rFont val="Arial"/>
        <family val="2"/>
      </rPr>
      <t>СК по показателям формула  (1)</t>
    </r>
  </si>
  <si>
    <t>Кат. сл. факт</t>
  </si>
  <si>
    <t>Моисеев</t>
  </si>
  <si>
    <t>Судья3</t>
  </si>
  <si>
    <t>Судья 4</t>
  </si>
  <si>
    <t>Судья 5</t>
  </si>
  <si>
    <t>Водный, подгруппа  1  к.сл.</t>
  </si>
  <si>
    <t>Моисеева</t>
  </si>
  <si>
    <t>Камский</t>
  </si>
  <si>
    <t>Матренин</t>
  </si>
  <si>
    <t>Корнилов</t>
  </si>
  <si>
    <t>Г.Екатеринбург Липин С.Л.</t>
  </si>
  <si>
    <t>Ю.Казахстан</t>
  </si>
  <si>
    <t>р. Или</t>
  </si>
  <si>
    <t>05.07-11.07 2006</t>
  </si>
  <si>
    <t>г. Благовещенск Хотемова Н.В.</t>
  </si>
  <si>
    <t>Ю. Урал</t>
  </si>
  <si>
    <t>р. Юрюзань</t>
  </si>
  <si>
    <t>14.07-21.07 2006</t>
  </si>
  <si>
    <t>р. Миньяр</t>
  </si>
  <si>
    <t xml:space="preserve">Ю.Урал </t>
  </si>
  <si>
    <t>09.06-13.06 2006</t>
  </si>
  <si>
    <t>г. Уфа Миндияров С.Ю.</t>
  </si>
  <si>
    <t>р. Инзер</t>
  </si>
  <si>
    <t>07.06-12.06 2006</t>
  </si>
  <si>
    <t>г. Уфа Галимуллин А.Р.</t>
  </si>
  <si>
    <t>Б. Инзер</t>
  </si>
  <si>
    <t>31.07-06.08 2006</t>
  </si>
  <si>
    <t>г. Уфа Котегов В.Н.</t>
  </si>
  <si>
    <t>р.  Уфа</t>
  </si>
  <si>
    <t>12.08-20.08 2006</t>
  </si>
  <si>
    <t>26.06-30.06 2006</t>
  </si>
  <si>
    <t>09.06-12.06 2006</t>
  </si>
  <si>
    <t>г.Уфа Караваев С.А.</t>
  </si>
  <si>
    <t>р.Сим</t>
  </si>
  <si>
    <t>06.05-10.05 2006</t>
  </si>
  <si>
    <t>г. Уфа Медведев</t>
  </si>
  <si>
    <t>р. М. Инзе -Инзер</t>
  </si>
  <si>
    <t>30.04-02.05 2006</t>
  </si>
  <si>
    <t>г. Уфа Хабибуллина Н.Ф.</t>
  </si>
  <si>
    <t>р. Белая</t>
  </si>
  <si>
    <t>14.04.-16.04 2006</t>
  </si>
  <si>
    <t>ЯНАО г. Новый Уренгой Мустаев В.Р.</t>
  </si>
  <si>
    <t>03.05-12.05 2006</t>
  </si>
  <si>
    <t>г. Салават Рахимов В.Х.</t>
  </si>
  <si>
    <t>15.06-24.06 2006</t>
  </si>
  <si>
    <t>I</t>
  </si>
  <si>
    <t>II</t>
  </si>
  <si>
    <t>III</t>
  </si>
  <si>
    <t>Вахов А.И.</t>
  </si>
  <si>
    <t>Рассамахина О.А.</t>
  </si>
  <si>
    <t>Моисеева О.В.</t>
  </si>
  <si>
    <t>Камский М.Я.</t>
  </si>
  <si>
    <t>Матренин А.В.</t>
  </si>
  <si>
    <t>Корнилов В.А.</t>
  </si>
  <si>
    <t xml:space="preserve">г. Уфа Гарифьянова Р.Р. </t>
  </si>
  <si>
    <t>г. Уфа Корнилова С.Б.</t>
  </si>
  <si>
    <t>Моисеев С.Н.</t>
  </si>
  <si>
    <t>  Межокружной чемпионат Урала и Поволжья по спортивному туризму 2007 г. (спортивные маршруты), г.Уфа, 24.02.2007 г.</t>
  </si>
  <si>
    <t>В.А.Киселев, Уфа, ЗМС, СРК</t>
  </si>
  <si>
    <t xml:space="preserve"> Т.Ю. Матвеева, Уфа, 1р, с1к</t>
  </si>
  <si>
    <t xml:space="preserve">Гл. секретарь по виду          </t>
  </si>
  <si>
    <t>Рассамахина О.А.,  г. Уфа Судья, 1 кат.</t>
  </si>
  <si>
    <t>Моисеев С.Н.,  КМС, г. Уфа, судья 1 кат.</t>
  </si>
  <si>
    <t>Моисеева О.В,. г. Уфа, судья 1 кат.</t>
  </si>
  <si>
    <t>Камский М.Я, г. Уфа, МС, судья 1 кат</t>
  </si>
  <si>
    <t>Корнилов В.А., г. Уфа, судья 1 кат.</t>
  </si>
  <si>
    <t>Матренин А.В., г. Уфа, судья 1 кат.</t>
  </si>
  <si>
    <t>Гл. судья  по виду</t>
  </si>
  <si>
    <t>Вахов А.И., г.Уфа, МС, Судья 1 кат.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</si>
</sst>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$#,##0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8"/>
      <name val="Courier New"/>
      <family val="3"/>
    </font>
    <font>
      <sz val="8"/>
      <name val="Times New Roman"/>
      <family val="1"/>
    </font>
    <font>
      <sz val="11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.5"/>
      <name val="Courier New"/>
      <family val="3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3" fillId="0" borderId="0" xfId="0" applyFont="1" applyAlignment="1">
      <alignment/>
    </xf>
    <xf numFmtId="0" fontId="14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2" fontId="14" fillId="0" borderId="0" xfId="0" applyNumberFormat="1" applyFont="1" applyBorder="1" applyAlignment="1">
      <alignment horizontal="left" vertical="top" wrapText="1"/>
    </xf>
    <xf numFmtId="1" fontId="14" fillId="0" borderId="0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wrapText="1"/>
    </xf>
    <xf numFmtId="1" fontId="17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2" fontId="14" fillId="0" borderId="0" xfId="0" applyNumberFormat="1" applyFont="1" applyBorder="1" applyAlignment="1">
      <alignment horizontal="left" vertical="top"/>
    </xf>
    <xf numFmtId="1" fontId="14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168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2" fillId="2" borderId="1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right" vertical="top" wrapText="1"/>
    </xf>
    <xf numFmtId="0" fontId="11" fillId="0" borderId="27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righ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1" fontId="13" fillId="0" borderId="34" xfId="0" applyNumberFormat="1" applyFont="1" applyBorder="1" applyAlignment="1">
      <alignment vertical="top" wrapText="1"/>
    </xf>
    <xf numFmtId="1" fontId="13" fillId="0" borderId="0" xfId="0" applyNumberFormat="1" applyFont="1" applyBorder="1" applyAlignment="1">
      <alignment horizontal="left" vertical="top"/>
    </xf>
    <xf numFmtId="1" fontId="13" fillId="0" borderId="0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3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6" fillId="0" borderId="3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1" fontId="13" fillId="0" borderId="34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7" fillId="0" borderId="7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1" xfId="0" applyFont="1" applyBorder="1" applyAlignment="1">
      <alignment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1" fontId="13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" fontId="13" fillId="0" borderId="34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28575</xdr:rowOff>
    </xdr:from>
    <xdr:to>
      <xdr:col>1</xdr:col>
      <xdr:colOff>523875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</xdr:row>
      <xdr:rowOff>47625</xdr:rowOff>
    </xdr:from>
    <xdr:to>
      <xdr:col>1</xdr:col>
      <xdr:colOff>514350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14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28575</xdr:rowOff>
    </xdr:from>
    <xdr:to>
      <xdr:col>1</xdr:col>
      <xdr:colOff>714375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1</xdr:col>
      <xdr:colOff>238125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19050</xdr:rowOff>
    </xdr:from>
    <xdr:to>
      <xdr:col>1</xdr:col>
      <xdr:colOff>571500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571500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28575</xdr:rowOff>
    </xdr:from>
    <xdr:to>
      <xdr:col>1</xdr:col>
      <xdr:colOff>571500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FS30"/>
  <sheetViews>
    <sheetView workbookViewId="0" topLeftCell="A1">
      <selection activeCell="C1" sqref="C1:M1"/>
    </sheetView>
  </sheetViews>
  <sheetFormatPr defaultColWidth="9.00390625" defaultRowHeight="12.75"/>
  <cols>
    <col min="2" max="2" width="18.75390625" style="0" customWidth="1"/>
    <col min="3" max="3" width="14.25390625" style="0" customWidth="1"/>
    <col min="4" max="4" width="17.00390625" style="65" hidden="1" customWidth="1"/>
    <col min="7" max="7" width="10.875" style="0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3" s="45" customFormat="1" ht="12.75"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="45" customFormat="1" ht="12.75">
      <c r="D2" s="70"/>
    </row>
    <row r="3" spans="1:175" s="34" customFormat="1" ht="17.25" customHeight="1">
      <c r="A3" s="19"/>
      <c r="B3" s="53"/>
      <c r="C3" s="172" t="s">
        <v>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72" t="s">
        <v>31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73" t="s">
        <v>32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74" t="s">
        <v>113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61" t="s">
        <v>35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62" t="str">
        <f>справочная!C7</f>
        <v>Водный, подгруппа  1  к.сл.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5" t="s">
        <v>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3.5" thickBot="1">
      <c r="A10" s="168" t="s">
        <v>1</v>
      </c>
      <c r="B10" s="166" t="s">
        <v>2</v>
      </c>
      <c r="C10" s="168" t="s">
        <v>23</v>
      </c>
      <c r="D10" s="81"/>
      <c r="E10" s="166" t="s">
        <v>3</v>
      </c>
      <c r="F10" s="166" t="s">
        <v>4</v>
      </c>
      <c r="G10" s="168" t="s">
        <v>5</v>
      </c>
      <c r="H10" s="171" t="s">
        <v>6</v>
      </c>
      <c r="I10" s="171"/>
      <c r="J10" s="171"/>
      <c r="K10" s="171"/>
      <c r="L10" s="171"/>
      <c r="M10" s="168" t="s">
        <v>7</v>
      </c>
    </row>
    <row r="11" spans="1:13" ht="22.5" customHeight="1">
      <c r="A11" s="169"/>
      <c r="B11" s="167"/>
      <c r="C11" s="169"/>
      <c r="D11" s="83"/>
      <c r="E11" s="167"/>
      <c r="F11" s="167"/>
      <c r="G11" s="169"/>
      <c r="H11" s="163" t="s">
        <v>8</v>
      </c>
      <c r="I11" s="163" t="s">
        <v>9</v>
      </c>
      <c r="J11" s="163" t="s">
        <v>10</v>
      </c>
      <c r="K11" s="163" t="s">
        <v>42</v>
      </c>
      <c r="L11" s="163" t="s">
        <v>43</v>
      </c>
      <c r="M11" s="169"/>
    </row>
    <row r="12" spans="1:13" ht="13.5" thickBot="1">
      <c r="A12" s="170"/>
      <c r="B12" s="164"/>
      <c r="C12" s="170"/>
      <c r="D12" s="84"/>
      <c r="E12" s="164"/>
      <c r="F12" s="164"/>
      <c r="G12" s="170"/>
      <c r="H12" s="164"/>
      <c r="I12" s="164"/>
      <c r="J12" s="164"/>
      <c r="K12" s="164"/>
      <c r="L12" s="164"/>
      <c r="M12" s="170"/>
    </row>
    <row r="13" spans="1:13" ht="25.5" customHeight="1">
      <c r="A13" s="79">
        <v>1</v>
      </c>
      <c r="B13" s="85" t="str">
        <f>справочная!B13</f>
        <v>Г.Екатеринбург Липин С.Л.</v>
      </c>
      <c r="C13" s="79" t="str">
        <f>справочная!C13</f>
        <v>Ю.Казахстан</v>
      </c>
      <c r="D13" s="86" t="str">
        <f>справочная!D13</f>
        <v>р. Или</v>
      </c>
      <c r="E13" s="85">
        <f>справочная!E13</f>
        <v>1</v>
      </c>
      <c r="F13" s="87">
        <f>справочная!F13</f>
        <v>1</v>
      </c>
      <c r="G13" s="79" t="str">
        <f>справочная!G13</f>
        <v>05.07-11.07 2006</v>
      </c>
      <c r="H13" s="138">
        <v>0</v>
      </c>
      <c r="I13" s="138">
        <v>0</v>
      </c>
      <c r="J13" s="138">
        <v>-2</v>
      </c>
      <c r="K13" s="138">
        <v>0</v>
      </c>
      <c r="L13" s="138">
        <v>2</v>
      </c>
      <c r="M13" s="79"/>
    </row>
    <row r="14" spans="1:13" ht="25.5" customHeight="1">
      <c r="A14" s="78">
        <v>2</v>
      </c>
      <c r="B14" s="82" t="str">
        <f>справочная!B14</f>
        <v>г. Благовещенск Хотемова Н.В.</v>
      </c>
      <c r="C14" s="78" t="str">
        <f>справочная!C14</f>
        <v>Ю. Урал</v>
      </c>
      <c r="D14" s="83" t="str">
        <f>справочная!D14</f>
        <v>р. Юрюзань</v>
      </c>
      <c r="E14" s="82">
        <f>справочная!E14</f>
        <v>1</v>
      </c>
      <c r="F14" s="88">
        <f>справочная!F14</f>
        <v>1</v>
      </c>
      <c r="G14" s="78" t="str">
        <f>справочная!G14</f>
        <v>14.07-21.07 2006</v>
      </c>
      <c r="H14" s="108">
        <v>0</v>
      </c>
      <c r="I14" s="108">
        <v>0</v>
      </c>
      <c r="J14" s="108">
        <v>-2</v>
      </c>
      <c r="K14" s="108">
        <v>0</v>
      </c>
      <c r="L14" s="108">
        <v>1</v>
      </c>
      <c r="M14" s="78"/>
    </row>
    <row r="15" spans="1:13" ht="24.75" customHeight="1">
      <c r="A15" s="78">
        <v>3</v>
      </c>
      <c r="B15" s="82" t="str">
        <f>справочная!B15</f>
        <v>г. Уфа Гарифьянова Р.Р. </v>
      </c>
      <c r="C15" s="78" t="str">
        <f>справочная!C15</f>
        <v>Ю.Урал </v>
      </c>
      <c r="D15" s="83" t="str">
        <f>справочная!D15</f>
        <v>р. Миньяр</v>
      </c>
      <c r="E15" s="82">
        <f>справочная!E15</f>
        <v>1</v>
      </c>
      <c r="F15" s="88">
        <f>справочная!F15</f>
        <v>1</v>
      </c>
      <c r="G15" s="78" t="str">
        <f>справочная!G15</f>
        <v>09.06-13.06 2006</v>
      </c>
      <c r="H15" s="108">
        <v>1</v>
      </c>
      <c r="I15" s="108">
        <v>0.5</v>
      </c>
      <c r="J15" s="108">
        <v>2</v>
      </c>
      <c r="K15" s="108">
        <v>0</v>
      </c>
      <c r="L15" s="108">
        <v>1</v>
      </c>
      <c r="M15" s="78"/>
    </row>
    <row r="16" spans="1:13" ht="24.75" customHeight="1">
      <c r="A16" s="78">
        <v>4</v>
      </c>
      <c r="B16" s="82" t="str">
        <f>справочная!B16</f>
        <v>г. Уфа Миндияров С.Ю.</v>
      </c>
      <c r="C16" s="78" t="str">
        <f>справочная!C16</f>
        <v>Ю.Урал </v>
      </c>
      <c r="D16" s="83" t="str">
        <f>справочная!D16</f>
        <v>р. Инзер</v>
      </c>
      <c r="E16" s="82">
        <f>справочная!E16</f>
        <v>1</v>
      </c>
      <c r="F16" s="88">
        <f>справочная!F16</f>
        <v>1</v>
      </c>
      <c r="G16" s="78" t="str">
        <f>справочная!G16</f>
        <v>07.06-12.06 2006</v>
      </c>
      <c r="H16" s="108">
        <v>0</v>
      </c>
      <c r="I16" s="108">
        <v>0</v>
      </c>
      <c r="J16" s="108">
        <v>-2</v>
      </c>
      <c r="K16" s="108">
        <v>0</v>
      </c>
      <c r="L16" s="108">
        <v>1</v>
      </c>
      <c r="M16" s="78"/>
    </row>
    <row r="17" spans="1:13" ht="24.75" customHeight="1">
      <c r="A17" s="78">
        <v>5</v>
      </c>
      <c r="B17" s="82" t="str">
        <f>справочная!B17</f>
        <v>г. Уфа Галимуллин А.Р.</v>
      </c>
      <c r="C17" s="78" t="str">
        <f>справочная!C17</f>
        <v>Ю.Урал </v>
      </c>
      <c r="D17" s="83" t="str">
        <f>справочная!D17</f>
        <v>Б. Инзер</v>
      </c>
      <c r="E17" s="82">
        <f>справочная!E17</f>
        <v>1</v>
      </c>
      <c r="F17" s="88">
        <f>справочная!F17</f>
        <v>1</v>
      </c>
      <c r="G17" s="78" t="str">
        <f>справочная!G17</f>
        <v>31.07-06.08 2006</v>
      </c>
      <c r="H17" s="108">
        <v>1</v>
      </c>
      <c r="I17" s="108">
        <v>0</v>
      </c>
      <c r="J17" s="108">
        <v>2</v>
      </c>
      <c r="K17" s="108">
        <v>0</v>
      </c>
      <c r="L17" s="108">
        <v>2</v>
      </c>
      <c r="M17" s="78"/>
    </row>
    <row r="18" spans="1:13" ht="24" customHeight="1">
      <c r="A18" s="78">
        <v>6</v>
      </c>
      <c r="B18" s="82" t="str">
        <f>справочная!B18</f>
        <v>г. Уфа Котегов В.Н.</v>
      </c>
      <c r="C18" s="78" t="str">
        <f>справочная!C18</f>
        <v>Ю.Урал </v>
      </c>
      <c r="D18" s="83" t="str">
        <f>справочная!D18</f>
        <v>р.  Уфа</v>
      </c>
      <c r="E18" s="82">
        <f>справочная!E18</f>
        <v>1</v>
      </c>
      <c r="F18" s="88">
        <f>справочная!F18</f>
        <v>1</v>
      </c>
      <c r="G18" s="78" t="str">
        <f>справочная!G18</f>
        <v>12.08-20.08 2006</v>
      </c>
      <c r="H18" s="108">
        <v>0</v>
      </c>
      <c r="I18" s="108">
        <v>0</v>
      </c>
      <c r="J18" s="108">
        <v>1</v>
      </c>
      <c r="K18" s="108">
        <v>0</v>
      </c>
      <c r="L18" s="108">
        <v>0</v>
      </c>
      <c r="M18" s="78"/>
    </row>
    <row r="19" spans="1:13" ht="25.5" customHeight="1">
      <c r="A19" s="78">
        <v>7</v>
      </c>
      <c r="B19" s="82" t="str">
        <f>справочная!B19</f>
        <v>г. Уфа Миндияров С.Ю.</v>
      </c>
      <c r="C19" s="78" t="str">
        <f>справочная!C19</f>
        <v>Ю.Урал </v>
      </c>
      <c r="D19" s="83" t="str">
        <f>справочная!D19</f>
        <v>р. Юрюзань</v>
      </c>
      <c r="E19" s="82">
        <f>справочная!E19</f>
        <v>1</v>
      </c>
      <c r="F19" s="88">
        <f>справочная!F19</f>
        <v>1</v>
      </c>
      <c r="G19" s="78" t="str">
        <f>справочная!G19</f>
        <v>26.06-30.06 2006</v>
      </c>
      <c r="H19" s="108">
        <v>0</v>
      </c>
      <c r="I19" s="108">
        <v>0</v>
      </c>
      <c r="J19" s="108">
        <v>2</v>
      </c>
      <c r="K19" s="108">
        <v>0</v>
      </c>
      <c r="L19" s="108">
        <v>0</v>
      </c>
      <c r="M19" s="78"/>
    </row>
    <row r="20" spans="1:13" ht="24.75" customHeight="1">
      <c r="A20" s="78">
        <v>8</v>
      </c>
      <c r="B20" s="82" t="str">
        <f>справочная!B20</f>
        <v>г. Уфа Корнилова С.Б.</v>
      </c>
      <c r="C20" s="78" t="str">
        <f>справочная!C20</f>
        <v>Ю.Урал </v>
      </c>
      <c r="D20" s="83" t="str">
        <f>справочная!D20</f>
        <v>р. Юрюзань</v>
      </c>
      <c r="E20" s="82">
        <f>справочная!E20</f>
        <v>1</v>
      </c>
      <c r="F20" s="88">
        <f>справочная!F20</f>
        <v>1</v>
      </c>
      <c r="G20" s="78" t="str">
        <f>справочная!G20</f>
        <v>09.06-12.06 2006</v>
      </c>
      <c r="H20" s="108">
        <v>0</v>
      </c>
      <c r="I20" s="108">
        <v>0</v>
      </c>
      <c r="J20" s="108">
        <v>-1</v>
      </c>
      <c r="K20" s="108">
        <v>1</v>
      </c>
      <c r="L20" s="108">
        <v>0</v>
      </c>
      <c r="M20" s="78"/>
    </row>
    <row r="21" spans="1:13" ht="25.5">
      <c r="A21" s="78">
        <v>9</v>
      </c>
      <c r="B21" s="82" t="str">
        <f>справочная!B21</f>
        <v>г.Уфа Караваев С.А.</v>
      </c>
      <c r="C21" s="78" t="str">
        <f>справочная!C21</f>
        <v>Ю.Урал </v>
      </c>
      <c r="D21" s="83" t="str">
        <f>справочная!D21</f>
        <v>р.Сим</v>
      </c>
      <c r="E21" s="82">
        <f>справочная!E21</f>
        <v>1</v>
      </c>
      <c r="F21" s="88">
        <f>справочная!F21</f>
        <v>1</v>
      </c>
      <c r="G21" s="78" t="str">
        <f>справочная!G21</f>
        <v>06.05-10.05 2006</v>
      </c>
      <c r="H21" s="108">
        <v>1</v>
      </c>
      <c r="I21" s="108">
        <v>0</v>
      </c>
      <c r="J21" s="108">
        <v>2</v>
      </c>
      <c r="K21" s="108">
        <v>0</v>
      </c>
      <c r="L21" s="108">
        <v>0</v>
      </c>
      <c r="M21" s="78"/>
    </row>
    <row r="22" spans="1:13" ht="25.5">
      <c r="A22" s="78">
        <v>10</v>
      </c>
      <c r="B22" s="82" t="str">
        <f>справочная!B22</f>
        <v>г. Уфа Медведев</v>
      </c>
      <c r="C22" s="78" t="str">
        <f>справочная!C22</f>
        <v>Ю.Урал </v>
      </c>
      <c r="D22" s="83" t="str">
        <f>справочная!D22</f>
        <v>р. М. Инзе -Инзер</v>
      </c>
      <c r="E22" s="82">
        <f>справочная!E22</f>
        <v>1</v>
      </c>
      <c r="F22" s="88">
        <f>справочная!F22</f>
        <v>1</v>
      </c>
      <c r="G22" s="78" t="str">
        <f>справочная!G22</f>
        <v>30.04-02.05 2006</v>
      </c>
      <c r="H22" s="108">
        <v>2</v>
      </c>
      <c r="I22" s="108">
        <v>0</v>
      </c>
      <c r="J22" s="108">
        <v>2</v>
      </c>
      <c r="K22" s="108">
        <v>0</v>
      </c>
      <c r="L22" s="108">
        <v>0</v>
      </c>
      <c r="M22" s="78"/>
    </row>
    <row r="23" spans="1:13" ht="25.5">
      <c r="A23" s="78">
        <v>11</v>
      </c>
      <c r="B23" s="82" t="str">
        <f>справочная!B23</f>
        <v>г. Уфа Хабибуллина Н.Ф.</v>
      </c>
      <c r="C23" s="78" t="str">
        <f>справочная!C23</f>
        <v>Ю.Урал </v>
      </c>
      <c r="D23" s="83" t="str">
        <f>справочная!D23</f>
        <v>р. Белая</v>
      </c>
      <c r="E23" s="82">
        <f>справочная!E23</f>
        <v>1</v>
      </c>
      <c r="F23" s="88">
        <f>справочная!F23</f>
        <v>1</v>
      </c>
      <c r="G23" s="78" t="str">
        <f>справочная!G23</f>
        <v>14.04.-16.04 2006</v>
      </c>
      <c r="H23" s="108">
        <v>0</v>
      </c>
      <c r="I23" s="108">
        <v>0</v>
      </c>
      <c r="J23" s="108">
        <v>1</v>
      </c>
      <c r="K23" s="108">
        <v>0</v>
      </c>
      <c r="L23" s="108">
        <v>0</v>
      </c>
      <c r="M23" s="78"/>
    </row>
    <row r="24" spans="1:13" ht="25.5">
      <c r="A24" s="78">
        <v>12</v>
      </c>
      <c r="B24" s="82" t="str">
        <f>справочная!B24</f>
        <v>ЯНАО г. Новый Уренгой Мустаев В.Р.</v>
      </c>
      <c r="C24" s="78" t="str">
        <f>справочная!C24</f>
        <v>Ю.Урал </v>
      </c>
      <c r="D24" s="83" t="str">
        <f>справочная!D24</f>
        <v>р. Белая</v>
      </c>
      <c r="E24" s="82">
        <f>справочная!E24</f>
        <v>1</v>
      </c>
      <c r="F24" s="88">
        <f>справочная!F24</f>
        <v>1</v>
      </c>
      <c r="G24" s="78" t="str">
        <f>справочная!G24</f>
        <v>03.05-12.05 2006</v>
      </c>
      <c r="H24" s="108">
        <v>0</v>
      </c>
      <c r="I24" s="108">
        <v>0</v>
      </c>
      <c r="J24" s="108">
        <v>2</v>
      </c>
      <c r="K24" s="108">
        <v>0</v>
      </c>
      <c r="L24" s="108">
        <v>1</v>
      </c>
      <c r="M24" s="78"/>
    </row>
    <row r="25" spans="1:13" ht="25.5">
      <c r="A25" s="78">
        <v>13</v>
      </c>
      <c r="B25" s="82" t="str">
        <f>справочная!B25</f>
        <v>г. Салават Рахимов В.Х.</v>
      </c>
      <c r="C25" s="78" t="str">
        <f>справочная!C25</f>
        <v>Ю.Урал </v>
      </c>
      <c r="D25" s="83" t="str">
        <f>справочная!D25</f>
        <v>р. Белая</v>
      </c>
      <c r="E25" s="82">
        <f>справочная!E25</f>
        <v>1</v>
      </c>
      <c r="F25" s="88">
        <f>справочная!F25</f>
        <v>1</v>
      </c>
      <c r="G25" s="78" t="str">
        <f>справочная!G25</f>
        <v>15.06-24.06 2006</v>
      </c>
      <c r="H25" s="108">
        <v>0</v>
      </c>
      <c r="I25" s="108">
        <v>0</v>
      </c>
      <c r="J25" s="108">
        <v>1</v>
      </c>
      <c r="K25" s="108">
        <v>0</v>
      </c>
      <c r="L25" s="139">
        <v>2</v>
      </c>
      <c r="M25" s="89"/>
    </row>
    <row r="26" spans="2:169" s="34" customFormat="1" ht="15" customHeight="1">
      <c r="B26" s="33" t="s">
        <v>41</v>
      </c>
      <c r="C26" s="143" t="s">
        <v>112</v>
      </c>
      <c r="D26" s="72"/>
      <c r="E26" s="35"/>
      <c r="F26" s="36"/>
      <c r="G26" s="37" t="s">
        <v>44</v>
      </c>
      <c r="H26" s="24"/>
      <c r="I26" s="24"/>
      <c r="J26" s="159" t="s">
        <v>104</v>
      </c>
      <c r="K26" s="15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19"/>
      <c r="FL26" s="13"/>
      <c r="FM26" s="13"/>
    </row>
    <row r="27" spans="2:166" s="13" customFormat="1" ht="15.75">
      <c r="B27" s="19"/>
      <c r="C27" s="20"/>
      <c r="D27" s="63"/>
      <c r="E27" s="38"/>
      <c r="F27" s="39"/>
      <c r="G27" s="4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28" spans="4:6" s="13" customFormat="1" ht="3.75" customHeight="1">
      <c r="D28" s="64"/>
      <c r="F28" s="41"/>
    </row>
    <row r="29" spans="4:11" s="13" customFormat="1" ht="15">
      <c r="D29" s="64"/>
      <c r="F29" s="41"/>
      <c r="G29" s="13" t="s">
        <v>45</v>
      </c>
      <c r="J29" s="160" t="s">
        <v>105</v>
      </c>
      <c r="K29" s="160"/>
    </row>
    <row r="30" ht="15">
      <c r="A30" s="5"/>
    </row>
  </sheetData>
  <mergeCells count="22">
    <mergeCell ref="A10:A12"/>
    <mergeCell ref="B10:B12"/>
    <mergeCell ref="C10:C12"/>
    <mergeCell ref="F10:F12"/>
    <mergeCell ref="M10:M12"/>
    <mergeCell ref="H11:H12"/>
    <mergeCell ref="I11:I12"/>
    <mergeCell ref="J11:J12"/>
    <mergeCell ref="C3:M3"/>
    <mergeCell ref="C4:M4"/>
    <mergeCell ref="C5:M5"/>
    <mergeCell ref="C6:M6"/>
    <mergeCell ref="J26:K26"/>
    <mergeCell ref="J29:K29"/>
    <mergeCell ref="C7:M7"/>
    <mergeCell ref="C8:M8"/>
    <mergeCell ref="K11:K12"/>
    <mergeCell ref="A9:M9"/>
    <mergeCell ref="L11:L12"/>
    <mergeCell ref="E10:E12"/>
    <mergeCell ref="G10:G12"/>
    <mergeCell ref="H10:L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S32"/>
  <sheetViews>
    <sheetView workbookViewId="0" topLeftCell="C10">
      <selection activeCell="C5" sqref="C5:L5"/>
    </sheetView>
  </sheetViews>
  <sheetFormatPr defaultColWidth="9.00390625" defaultRowHeight="12.75"/>
  <cols>
    <col min="1" max="1" width="6.625" style="0" customWidth="1"/>
    <col min="2" max="2" width="22.75390625" style="0" customWidth="1"/>
    <col min="3" max="3" width="11.625" style="0" customWidth="1"/>
    <col min="4" max="4" width="19.75390625" style="0" customWidth="1"/>
    <col min="7" max="7" width="15.875" style="0" customWidth="1"/>
  </cols>
  <sheetData>
    <row r="1" s="45" customFormat="1" ht="12.75"/>
    <row r="2" spans="1:175" s="34" customFormat="1" ht="17.25" customHeight="1">
      <c r="A2" s="19"/>
      <c r="B2" s="53"/>
      <c r="C2" s="172" t="s">
        <v>30</v>
      </c>
      <c r="D2" s="172"/>
      <c r="E2" s="172"/>
      <c r="F2" s="172"/>
      <c r="G2" s="172"/>
      <c r="H2" s="172"/>
      <c r="I2" s="172"/>
      <c r="J2" s="172"/>
      <c r="K2" s="172"/>
      <c r="L2" s="172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</row>
    <row r="3" spans="1:175" s="34" customFormat="1" ht="15" customHeight="1">
      <c r="A3" s="19"/>
      <c r="B3" s="53"/>
      <c r="C3" s="172" t="s">
        <v>31</v>
      </c>
      <c r="D3" s="172"/>
      <c r="E3" s="172"/>
      <c r="F3" s="172"/>
      <c r="G3" s="172"/>
      <c r="H3" s="172"/>
      <c r="I3" s="172"/>
      <c r="J3" s="172"/>
      <c r="K3" s="172"/>
      <c r="L3" s="1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</row>
    <row r="4" spans="1:175" s="34" customFormat="1" ht="15" customHeight="1">
      <c r="A4" s="19"/>
      <c r="B4" s="53"/>
      <c r="C4" s="173" t="s">
        <v>32</v>
      </c>
      <c r="D4" s="173"/>
      <c r="E4" s="173"/>
      <c r="F4" s="173"/>
      <c r="G4" s="173"/>
      <c r="H4" s="173"/>
      <c r="I4" s="173"/>
      <c r="J4" s="173"/>
      <c r="K4" s="173"/>
      <c r="L4" s="173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30" customHeight="1">
      <c r="A5" s="55" t="s">
        <v>33</v>
      </c>
      <c r="B5" s="53"/>
      <c r="C5" s="174" t="s">
        <v>113</v>
      </c>
      <c r="D5" s="174"/>
      <c r="E5" s="174"/>
      <c r="F5" s="174"/>
      <c r="G5" s="174"/>
      <c r="H5" s="174"/>
      <c r="I5" s="174"/>
      <c r="J5" s="174"/>
      <c r="K5" s="174"/>
      <c r="L5" s="174"/>
      <c r="M5" s="61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1" s="34" customFormat="1" ht="15" customHeight="1">
      <c r="A6" s="16" t="s">
        <v>34</v>
      </c>
      <c r="B6" s="17"/>
      <c r="C6" s="161" t="s">
        <v>35</v>
      </c>
      <c r="D6" s="161"/>
      <c r="E6" s="161"/>
      <c r="F6" s="161"/>
      <c r="G6" s="161"/>
      <c r="H6" s="161"/>
      <c r="I6" s="161"/>
      <c r="J6" s="161"/>
      <c r="K6" s="161"/>
      <c r="L6" s="161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</row>
    <row r="7" spans="1:175" s="34" customFormat="1" ht="18.75" customHeight="1">
      <c r="A7" s="14" t="s">
        <v>36</v>
      </c>
      <c r="B7" s="15"/>
      <c r="C7" s="162" t="s">
        <v>61</v>
      </c>
      <c r="D7" s="162"/>
      <c r="E7" s="162"/>
      <c r="F7" s="162"/>
      <c r="G7" s="162"/>
      <c r="H7" s="162"/>
      <c r="I7" s="162"/>
      <c r="J7" s="162"/>
      <c r="K7" s="162"/>
      <c r="L7" s="162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</row>
    <row r="8" spans="1:175" s="34" customFormat="1" ht="13.5" customHeight="1">
      <c r="A8" s="55"/>
      <c r="B8" s="53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="45" customFormat="1" ht="12.75" customHeight="1"/>
    <row r="10" spans="1:11" ht="16.5" thickBot="1">
      <c r="A10" s="209" t="s">
        <v>53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</row>
    <row r="11" spans="1:7" s="48" customFormat="1" ht="13.5" customHeight="1" thickBot="1">
      <c r="A11" s="210" t="s">
        <v>1</v>
      </c>
      <c r="B11" s="210" t="s">
        <v>2</v>
      </c>
      <c r="C11" s="210" t="s">
        <v>23</v>
      </c>
      <c r="D11" s="210" t="s">
        <v>54</v>
      </c>
      <c r="E11" s="210" t="s">
        <v>13</v>
      </c>
      <c r="F11" s="210" t="s">
        <v>56</v>
      </c>
      <c r="G11" s="210" t="s">
        <v>15</v>
      </c>
    </row>
    <row r="12" spans="1:21" s="48" customFormat="1" ht="56.25" customHeight="1" thickBot="1">
      <c r="A12" s="210"/>
      <c r="B12" s="210"/>
      <c r="C12" s="210"/>
      <c r="D12" s="210"/>
      <c r="E12" s="210"/>
      <c r="F12" s="210"/>
      <c r="G12" s="210"/>
      <c r="I12" s="155"/>
      <c r="J12"/>
      <c r="K12"/>
      <c r="L12"/>
      <c r="M12"/>
      <c r="N12"/>
      <c r="O12"/>
      <c r="P12"/>
      <c r="Q12"/>
      <c r="R12"/>
      <c r="S12"/>
      <c r="T12"/>
      <c r="U12"/>
    </row>
    <row r="13" spans="1:9" ht="25.5">
      <c r="A13" s="121">
        <v>1</v>
      </c>
      <c r="B13" s="127" t="s">
        <v>66</v>
      </c>
      <c r="C13" s="127" t="s">
        <v>67</v>
      </c>
      <c r="D13" s="127" t="s">
        <v>68</v>
      </c>
      <c r="E13" s="122">
        <v>1</v>
      </c>
      <c r="F13" s="122">
        <v>1</v>
      </c>
      <c r="G13" s="122" t="s">
        <v>69</v>
      </c>
      <c r="I13" s="155"/>
    </row>
    <row r="14" spans="1:7" ht="25.5">
      <c r="A14" s="123">
        <v>2</v>
      </c>
      <c r="B14" s="128" t="s">
        <v>70</v>
      </c>
      <c r="C14" s="124" t="s">
        <v>71</v>
      </c>
      <c r="D14" s="128" t="s">
        <v>72</v>
      </c>
      <c r="E14" s="124">
        <v>1</v>
      </c>
      <c r="F14" s="124">
        <v>1</v>
      </c>
      <c r="G14" s="124" t="s">
        <v>73</v>
      </c>
    </row>
    <row r="15" spans="1:7" ht="12.75">
      <c r="A15" s="123">
        <v>3</v>
      </c>
      <c r="B15" s="128" t="s">
        <v>110</v>
      </c>
      <c r="C15" s="128" t="s">
        <v>75</v>
      </c>
      <c r="D15" s="128" t="s">
        <v>74</v>
      </c>
      <c r="E15" s="124">
        <v>1</v>
      </c>
      <c r="F15" s="124">
        <v>1</v>
      </c>
      <c r="G15" s="124" t="s">
        <v>76</v>
      </c>
    </row>
    <row r="16" spans="1:7" ht="12.75">
      <c r="A16" s="123">
        <v>4</v>
      </c>
      <c r="B16" s="128" t="s">
        <v>77</v>
      </c>
      <c r="C16" s="128" t="s">
        <v>75</v>
      </c>
      <c r="D16" s="128" t="s">
        <v>78</v>
      </c>
      <c r="E16" s="128">
        <v>1</v>
      </c>
      <c r="F16" s="128">
        <v>1</v>
      </c>
      <c r="G16" s="128" t="s">
        <v>79</v>
      </c>
    </row>
    <row r="17" spans="1:7" ht="12.75">
      <c r="A17" s="123">
        <v>5</v>
      </c>
      <c r="B17" s="128" t="s">
        <v>80</v>
      </c>
      <c r="C17" s="128" t="s">
        <v>75</v>
      </c>
      <c r="D17" s="128" t="s">
        <v>81</v>
      </c>
      <c r="E17" s="128">
        <v>1</v>
      </c>
      <c r="F17" s="128">
        <v>1</v>
      </c>
      <c r="G17" s="128" t="s">
        <v>82</v>
      </c>
    </row>
    <row r="18" spans="1:7" ht="12.75">
      <c r="A18" s="123">
        <v>6</v>
      </c>
      <c r="B18" s="128" t="s">
        <v>83</v>
      </c>
      <c r="C18" s="128" t="s">
        <v>75</v>
      </c>
      <c r="D18" s="128" t="s">
        <v>84</v>
      </c>
      <c r="E18" s="128">
        <v>1</v>
      </c>
      <c r="F18" s="128">
        <v>1</v>
      </c>
      <c r="G18" s="128" t="s">
        <v>85</v>
      </c>
    </row>
    <row r="19" spans="1:7" ht="12.75">
      <c r="A19" s="123">
        <v>7</v>
      </c>
      <c r="B19" s="128" t="s">
        <v>77</v>
      </c>
      <c r="C19" s="128" t="s">
        <v>75</v>
      </c>
      <c r="D19" s="128" t="s">
        <v>72</v>
      </c>
      <c r="E19" s="128">
        <v>1</v>
      </c>
      <c r="F19" s="128">
        <v>1</v>
      </c>
      <c r="G19" s="128" t="s">
        <v>86</v>
      </c>
    </row>
    <row r="20" spans="1:7" ht="12.75">
      <c r="A20" s="123">
        <v>8</v>
      </c>
      <c r="B20" s="128" t="s">
        <v>111</v>
      </c>
      <c r="C20" s="128" t="s">
        <v>75</v>
      </c>
      <c r="D20" s="128" t="s">
        <v>72</v>
      </c>
      <c r="E20" s="128">
        <v>1</v>
      </c>
      <c r="F20" s="128">
        <v>1</v>
      </c>
      <c r="G20" s="128" t="s">
        <v>87</v>
      </c>
    </row>
    <row r="21" spans="1:7" ht="12.75">
      <c r="A21" s="123">
        <v>9</v>
      </c>
      <c r="B21" s="124" t="s">
        <v>88</v>
      </c>
      <c r="C21" s="124" t="s">
        <v>75</v>
      </c>
      <c r="D21" s="124" t="s">
        <v>89</v>
      </c>
      <c r="E21" s="124">
        <v>1</v>
      </c>
      <c r="F21" s="124">
        <v>1</v>
      </c>
      <c r="G21" s="124" t="s">
        <v>90</v>
      </c>
    </row>
    <row r="22" spans="1:7" ht="12.75">
      <c r="A22" s="123">
        <v>10</v>
      </c>
      <c r="B22" s="124" t="s">
        <v>91</v>
      </c>
      <c r="C22" s="124" t="s">
        <v>75</v>
      </c>
      <c r="D22" s="124" t="s">
        <v>92</v>
      </c>
      <c r="E22" s="124">
        <v>1</v>
      </c>
      <c r="F22" s="124">
        <v>1</v>
      </c>
      <c r="G22" s="124" t="s">
        <v>93</v>
      </c>
    </row>
    <row r="23" spans="1:7" ht="12.75">
      <c r="A23" s="123">
        <v>11</v>
      </c>
      <c r="B23" s="124" t="s">
        <v>94</v>
      </c>
      <c r="C23" s="124" t="s">
        <v>75</v>
      </c>
      <c r="D23" s="124" t="s">
        <v>95</v>
      </c>
      <c r="E23" s="124">
        <v>1</v>
      </c>
      <c r="F23" s="124">
        <v>1</v>
      </c>
      <c r="G23" s="124" t="s">
        <v>96</v>
      </c>
    </row>
    <row r="24" spans="1:7" ht="12.75">
      <c r="A24" s="123">
        <v>12</v>
      </c>
      <c r="B24" s="124" t="s">
        <v>97</v>
      </c>
      <c r="C24" s="124" t="s">
        <v>75</v>
      </c>
      <c r="D24" s="124" t="s">
        <v>95</v>
      </c>
      <c r="E24" s="124">
        <v>1</v>
      </c>
      <c r="F24" s="124">
        <v>1</v>
      </c>
      <c r="G24" s="124" t="s">
        <v>98</v>
      </c>
    </row>
    <row r="25" spans="1:7" ht="12.75">
      <c r="A25" s="123">
        <v>13</v>
      </c>
      <c r="B25" s="124" t="s">
        <v>99</v>
      </c>
      <c r="C25" s="124" t="s">
        <v>75</v>
      </c>
      <c r="D25" s="124" t="s">
        <v>95</v>
      </c>
      <c r="E25" s="124">
        <v>1</v>
      </c>
      <c r="F25" s="124">
        <v>1</v>
      </c>
      <c r="G25" s="124" t="s">
        <v>100</v>
      </c>
    </row>
    <row r="26" spans="1:7" ht="12.75">
      <c r="A26" s="123">
        <v>14</v>
      </c>
      <c r="B26" s="124"/>
      <c r="C26" s="124"/>
      <c r="D26" s="124"/>
      <c r="E26" s="124"/>
      <c r="F26" s="124"/>
      <c r="G26" s="124"/>
    </row>
    <row r="27" spans="1:7" ht="13.5" thickBot="1">
      <c r="A27" s="125">
        <v>15</v>
      </c>
      <c r="B27" s="126"/>
      <c r="C27" s="126"/>
      <c r="D27" s="126"/>
      <c r="E27" s="126"/>
      <c r="F27" s="126"/>
      <c r="G27" s="126"/>
    </row>
    <row r="31" ht="12.75">
      <c r="B31" s="155"/>
    </row>
    <row r="32" ht="12.75">
      <c r="B32" s="155"/>
    </row>
  </sheetData>
  <mergeCells count="14">
    <mergeCell ref="C5:L5"/>
    <mergeCell ref="C2:L2"/>
    <mergeCell ref="C3:L3"/>
    <mergeCell ref="C4:L4"/>
    <mergeCell ref="C6:L6"/>
    <mergeCell ref="C7:L7"/>
    <mergeCell ref="D11:D12"/>
    <mergeCell ref="A10:K10"/>
    <mergeCell ref="A11:A12"/>
    <mergeCell ref="B11:B12"/>
    <mergeCell ref="C11:C12"/>
    <mergeCell ref="E11:E12"/>
    <mergeCell ref="F11:F12"/>
    <mergeCell ref="G11:G12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FS30"/>
  <sheetViews>
    <sheetView workbookViewId="0" topLeftCell="A1">
      <selection activeCell="C6" sqref="C6:M6"/>
    </sheetView>
  </sheetViews>
  <sheetFormatPr defaultColWidth="9.00390625" defaultRowHeight="12.75"/>
  <cols>
    <col min="2" max="2" width="18.75390625" style="0" customWidth="1"/>
    <col min="4" max="4" width="25.125" style="65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4:15" s="45" customFormat="1" ht="12.75">
      <c r="D1" s="7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="45" customFormat="1" ht="12.75">
      <c r="D2" s="70"/>
    </row>
    <row r="3" spans="1:175" s="34" customFormat="1" ht="17.25" customHeight="1">
      <c r="A3" s="19"/>
      <c r="B3" s="53"/>
      <c r="C3" s="172" t="s">
        <v>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72" t="s">
        <v>31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73" t="s">
        <v>32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74" t="s">
        <v>113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61" t="s">
        <v>35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62" t="str">
        <f>справочная!C7</f>
        <v>Водный, подгруппа  1  к.сл.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5" t="s">
        <v>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3.5" thickBot="1">
      <c r="A10" s="176" t="s">
        <v>1</v>
      </c>
      <c r="B10" s="179" t="s">
        <v>2</v>
      </c>
      <c r="C10" s="176" t="s">
        <v>23</v>
      </c>
      <c r="D10" s="67"/>
      <c r="E10" s="179" t="s">
        <v>3</v>
      </c>
      <c r="F10" s="179" t="s">
        <v>4</v>
      </c>
      <c r="G10" s="152" t="s">
        <v>5</v>
      </c>
      <c r="H10" s="153" t="s">
        <v>6</v>
      </c>
      <c r="I10" s="154"/>
      <c r="J10" s="154"/>
      <c r="K10" s="154"/>
      <c r="L10" s="148"/>
      <c r="M10" s="149" t="s">
        <v>7</v>
      </c>
    </row>
    <row r="11" spans="1:13" ht="22.5" customHeight="1">
      <c r="A11" s="177"/>
      <c r="B11" s="180"/>
      <c r="C11" s="177"/>
      <c r="D11" s="71"/>
      <c r="E11" s="180"/>
      <c r="F11" s="180"/>
      <c r="G11" s="177"/>
      <c r="H11" s="180" t="s">
        <v>8</v>
      </c>
      <c r="I11" s="180" t="s">
        <v>9</v>
      </c>
      <c r="J11" s="180" t="s">
        <v>10</v>
      </c>
      <c r="K11" s="180" t="s">
        <v>42</v>
      </c>
      <c r="L11" s="180" t="s">
        <v>43</v>
      </c>
      <c r="M11" s="177"/>
    </row>
    <row r="12" spans="1:13" ht="13.5" thickBot="1">
      <c r="A12" s="178"/>
      <c r="B12" s="181"/>
      <c r="C12" s="178"/>
      <c r="D12" s="68"/>
      <c r="E12" s="181"/>
      <c r="F12" s="181"/>
      <c r="G12" s="178"/>
      <c r="H12" s="181"/>
      <c r="I12" s="181"/>
      <c r="J12" s="181"/>
      <c r="K12" s="181"/>
      <c r="L12" s="181"/>
      <c r="M12" s="178"/>
    </row>
    <row r="13" spans="1:13" ht="22.5">
      <c r="A13" s="77">
        <v>1</v>
      </c>
      <c r="B13" s="109" t="str">
        <f>справочная!B13</f>
        <v>Г.Екатеринбург Липин С.Л.</v>
      </c>
      <c r="C13" s="109" t="str">
        <f>справочная!C13</f>
        <v>Ю.Казахстан</v>
      </c>
      <c r="D13" s="110" t="str">
        <f>справочная!D13</f>
        <v>р. Или</v>
      </c>
      <c r="E13" s="109">
        <f>справочная!E13</f>
        <v>1</v>
      </c>
      <c r="F13" s="109">
        <f>справочная!F13</f>
        <v>1</v>
      </c>
      <c r="G13" s="109" t="str">
        <f>справочная!G13</f>
        <v>05.07-11.07 2006</v>
      </c>
      <c r="H13" s="111">
        <v>0</v>
      </c>
      <c r="I13" s="111">
        <v>3</v>
      </c>
      <c r="J13" s="111">
        <v>0</v>
      </c>
      <c r="K13" s="111">
        <v>0</v>
      </c>
      <c r="L13" s="111">
        <v>3</v>
      </c>
      <c r="M13" s="91"/>
    </row>
    <row r="14" spans="1:13" ht="22.5">
      <c r="A14" s="78">
        <v>2</v>
      </c>
      <c r="B14" s="112" t="str">
        <f>справочная!B14</f>
        <v>г. Благовещенск Хотемова Н.В.</v>
      </c>
      <c r="C14" s="112" t="str">
        <f>справочная!C14</f>
        <v>Ю. Урал</v>
      </c>
      <c r="D14" s="113" t="str">
        <f>справочная!D14</f>
        <v>р. Юрюзань</v>
      </c>
      <c r="E14" s="112">
        <f>справочная!E14</f>
        <v>1</v>
      </c>
      <c r="F14" s="112">
        <f>справочная!F14</f>
        <v>1</v>
      </c>
      <c r="G14" s="112" t="str">
        <f>справочная!G14</f>
        <v>14.07-21.07 2006</v>
      </c>
      <c r="H14" s="114">
        <v>0</v>
      </c>
      <c r="I14" s="114">
        <v>0</v>
      </c>
      <c r="J14" s="114">
        <v>2</v>
      </c>
      <c r="K14" s="114">
        <v>0</v>
      </c>
      <c r="L14" s="114">
        <v>2</v>
      </c>
      <c r="M14" s="115"/>
    </row>
    <row r="15" spans="1:13" ht="22.5">
      <c r="A15" s="78">
        <v>3</v>
      </c>
      <c r="B15" s="112" t="str">
        <f>справочная!B15</f>
        <v>г. Уфа Гарифьянова Р.Р. </v>
      </c>
      <c r="C15" s="112" t="str">
        <f>справочная!C15</f>
        <v>Ю.Урал </v>
      </c>
      <c r="D15" s="113" t="str">
        <f>справочная!D15</f>
        <v>р. Миньяр</v>
      </c>
      <c r="E15" s="112">
        <f>справочная!E15</f>
        <v>1</v>
      </c>
      <c r="F15" s="112">
        <f>справочная!F15</f>
        <v>1</v>
      </c>
      <c r="G15" s="112" t="str">
        <f>справочная!G15</f>
        <v>09.06-13.06 2006</v>
      </c>
      <c r="H15" s="114">
        <v>0</v>
      </c>
      <c r="I15" s="114">
        <v>0</v>
      </c>
      <c r="J15" s="114">
        <v>2</v>
      </c>
      <c r="K15" s="114">
        <v>0</v>
      </c>
      <c r="L15" s="114">
        <v>2</v>
      </c>
      <c r="M15" s="115"/>
    </row>
    <row r="16" spans="1:13" ht="22.5">
      <c r="A16" s="78">
        <v>4</v>
      </c>
      <c r="B16" s="112" t="str">
        <f>справочная!B16</f>
        <v>г. Уфа Миндияров С.Ю.</v>
      </c>
      <c r="C16" s="112" t="str">
        <f>справочная!C16</f>
        <v>Ю.Урал </v>
      </c>
      <c r="D16" s="113" t="str">
        <f>справочная!D16</f>
        <v>р. Инзер</v>
      </c>
      <c r="E16" s="112">
        <f>справочная!E16</f>
        <v>1</v>
      </c>
      <c r="F16" s="112">
        <f>справочная!F16</f>
        <v>1</v>
      </c>
      <c r="G16" s="112" t="str">
        <f>справочная!G16</f>
        <v>07.06-12.06 2006</v>
      </c>
      <c r="H16" s="114">
        <v>0</v>
      </c>
      <c r="I16" s="114">
        <v>0</v>
      </c>
      <c r="J16" s="114">
        <v>-1</v>
      </c>
      <c r="K16" s="114">
        <v>0</v>
      </c>
      <c r="L16" s="114">
        <v>0</v>
      </c>
      <c r="M16" s="115"/>
    </row>
    <row r="17" spans="1:13" ht="22.5">
      <c r="A17" s="78">
        <v>5</v>
      </c>
      <c r="B17" s="112" t="str">
        <f>справочная!B17</f>
        <v>г. Уфа Галимуллин А.Р.</v>
      </c>
      <c r="C17" s="112" t="str">
        <f>справочная!C17</f>
        <v>Ю.Урал </v>
      </c>
      <c r="D17" s="113" t="str">
        <f>справочная!D17</f>
        <v>Б. Инзер</v>
      </c>
      <c r="E17" s="112">
        <f>справочная!E17</f>
        <v>1</v>
      </c>
      <c r="F17" s="112">
        <f>справочная!F17</f>
        <v>1</v>
      </c>
      <c r="G17" s="112" t="str">
        <f>справочная!G17</f>
        <v>31.07-06.08 2006</v>
      </c>
      <c r="H17" s="114">
        <v>0</v>
      </c>
      <c r="I17" s="114">
        <v>0</v>
      </c>
      <c r="J17" s="114">
        <v>1</v>
      </c>
      <c r="K17" s="114">
        <v>0</v>
      </c>
      <c r="L17" s="114">
        <v>2</v>
      </c>
      <c r="M17" s="115"/>
    </row>
    <row r="18" spans="1:13" ht="22.5">
      <c r="A18" s="78">
        <v>6</v>
      </c>
      <c r="B18" s="112" t="str">
        <f>справочная!B18</f>
        <v>г. Уфа Котегов В.Н.</v>
      </c>
      <c r="C18" s="112" t="str">
        <f>справочная!C18</f>
        <v>Ю.Урал </v>
      </c>
      <c r="D18" s="113" t="str">
        <f>справочная!D18</f>
        <v>р.  Уфа</v>
      </c>
      <c r="E18" s="112">
        <f>справочная!E18</f>
        <v>1</v>
      </c>
      <c r="F18" s="112">
        <f>справочная!F18</f>
        <v>1</v>
      </c>
      <c r="G18" s="112" t="str">
        <f>справочная!G18</f>
        <v>12.08-20.08 2006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5"/>
    </row>
    <row r="19" spans="1:13" ht="22.5">
      <c r="A19" s="78">
        <v>7</v>
      </c>
      <c r="B19" s="112" t="str">
        <f>справочная!B19</f>
        <v>г. Уфа Миндияров С.Ю.</v>
      </c>
      <c r="C19" s="112" t="str">
        <f>справочная!C19</f>
        <v>Ю.Урал </v>
      </c>
      <c r="D19" s="113" t="str">
        <f>справочная!D19</f>
        <v>р. Юрюзань</v>
      </c>
      <c r="E19" s="112">
        <f>справочная!E19</f>
        <v>1</v>
      </c>
      <c r="F19" s="112">
        <f>справочная!F19</f>
        <v>1</v>
      </c>
      <c r="G19" s="112" t="str">
        <f>справочная!G19</f>
        <v>26.06-30.06 2006</v>
      </c>
      <c r="H19" s="114">
        <v>0</v>
      </c>
      <c r="I19" s="114">
        <v>0</v>
      </c>
      <c r="J19" s="114">
        <v>-8</v>
      </c>
      <c r="K19" s="114">
        <v>1</v>
      </c>
      <c r="L19" s="114">
        <v>0</v>
      </c>
      <c r="M19" s="115"/>
    </row>
    <row r="20" spans="1:13" ht="22.5">
      <c r="A20" s="78">
        <v>8</v>
      </c>
      <c r="B20" s="112" t="str">
        <f>справочная!B20</f>
        <v>г. Уфа Корнилова С.Б.</v>
      </c>
      <c r="C20" s="112" t="str">
        <f>справочная!C20</f>
        <v>Ю.Урал </v>
      </c>
      <c r="D20" s="113" t="str">
        <f>справочная!D20</f>
        <v>р. Юрюзань</v>
      </c>
      <c r="E20" s="112">
        <f>справочная!E20</f>
        <v>1</v>
      </c>
      <c r="F20" s="112">
        <f>справочная!F20</f>
        <v>1</v>
      </c>
      <c r="G20" s="112" t="str">
        <f>справочная!G20</f>
        <v>09.06-12.06 2006</v>
      </c>
      <c r="H20" s="114">
        <v>0</v>
      </c>
      <c r="I20" s="114">
        <v>0</v>
      </c>
      <c r="J20" s="114">
        <v>0</v>
      </c>
      <c r="K20" s="114">
        <v>2</v>
      </c>
      <c r="L20" s="114">
        <v>1</v>
      </c>
      <c r="M20" s="115"/>
    </row>
    <row r="21" spans="1:13" ht="22.5">
      <c r="A21" s="78">
        <v>9</v>
      </c>
      <c r="B21" s="112" t="str">
        <f>справочная!B21</f>
        <v>г.Уфа Караваев С.А.</v>
      </c>
      <c r="C21" s="112" t="str">
        <f>справочная!C21</f>
        <v>Ю.Урал </v>
      </c>
      <c r="D21" s="113" t="str">
        <f>справочная!D21</f>
        <v>р.Сим</v>
      </c>
      <c r="E21" s="112">
        <f>справочная!E21</f>
        <v>1</v>
      </c>
      <c r="F21" s="112">
        <f>справочная!F21</f>
        <v>1</v>
      </c>
      <c r="G21" s="112" t="str">
        <f>справочная!G21</f>
        <v>06.05-10.05 2006</v>
      </c>
      <c r="H21" s="114">
        <v>1</v>
      </c>
      <c r="I21" s="114">
        <v>0</v>
      </c>
      <c r="J21" s="114">
        <v>0</v>
      </c>
      <c r="K21" s="114">
        <v>0</v>
      </c>
      <c r="L21" s="114">
        <v>0</v>
      </c>
      <c r="M21" s="115"/>
    </row>
    <row r="22" spans="1:13" ht="22.5">
      <c r="A22" s="78">
        <v>10</v>
      </c>
      <c r="B22" s="112" t="str">
        <f>справочная!B22</f>
        <v>г. Уфа Медведев</v>
      </c>
      <c r="C22" s="112" t="str">
        <f>справочная!C22</f>
        <v>Ю.Урал </v>
      </c>
      <c r="D22" s="113" t="str">
        <f>справочная!D22</f>
        <v>р. М. Инзе -Инзер</v>
      </c>
      <c r="E22" s="112">
        <f>справочная!E22</f>
        <v>1</v>
      </c>
      <c r="F22" s="112">
        <f>справочная!F22</f>
        <v>1</v>
      </c>
      <c r="G22" s="112" t="str">
        <f>справочная!G22</f>
        <v>30.04-02.05 2006</v>
      </c>
      <c r="H22" s="114">
        <v>2</v>
      </c>
      <c r="I22" s="114">
        <v>0</v>
      </c>
      <c r="J22" s="114">
        <v>0</v>
      </c>
      <c r="K22" s="114">
        <v>2</v>
      </c>
      <c r="L22" s="114">
        <v>0</v>
      </c>
      <c r="M22" s="115"/>
    </row>
    <row r="23" spans="1:13" ht="22.5">
      <c r="A23" s="78">
        <v>11</v>
      </c>
      <c r="B23" s="112" t="str">
        <f>справочная!B23</f>
        <v>г. Уфа Хабибуллина Н.Ф.</v>
      </c>
      <c r="C23" s="112" t="str">
        <f>справочная!C23</f>
        <v>Ю.Урал </v>
      </c>
      <c r="D23" s="113" t="str">
        <f>справочная!D23</f>
        <v>р. Белая</v>
      </c>
      <c r="E23" s="112">
        <f>справочная!E23</f>
        <v>1</v>
      </c>
      <c r="F23" s="112">
        <f>справочная!F23</f>
        <v>1</v>
      </c>
      <c r="G23" s="112" t="str">
        <f>справочная!G23</f>
        <v>14.04.-16.04 2006</v>
      </c>
      <c r="H23" s="114">
        <v>0</v>
      </c>
      <c r="I23" s="114">
        <v>0</v>
      </c>
      <c r="J23" s="114">
        <v>2</v>
      </c>
      <c r="K23" s="114">
        <v>3</v>
      </c>
      <c r="L23" s="114">
        <v>0</v>
      </c>
      <c r="M23" s="115"/>
    </row>
    <row r="24" spans="1:13" ht="24" customHeight="1">
      <c r="A24" s="78">
        <v>12</v>
      </c>
      <c r="B24" s="112" t="str">
        <f>справочная!B24</f>
        <v>ЯНАО г. Новый Уренгой Мустаев В.Р.</v>
      </c>
      <c r="C24" s="112" t="str">
        <f>справочная!C24</f>
        <v>Ю.Урал </v>
      </c>
      <c r="D24" s="113" t="str">
        <f>справочная!D24</f>
        <v>р. Белая</v>
      </c>
      <c r="E24" s="112">
        <f>справочная!E24</f>
        <v>1</v>
      </c>
      <c r="F24" s="112">
        <f>справочная!F24</f>
        <v>1</v>
      </c>
      <c r="G24" s="112" t="str">
        <f>справочная!G24</f>
        <v>03.05-12.05 2006</v>
      </c>
      <c r="H24" s="114">
        <v>1</v>
      </c>
      <c r="I24" s="114">
        <v>1</v>
      </c>
      <c r="J24" s="114">
        <v>0</v>
      </c>
      <c r="K24" s="114">
        <v>1</v>
      </c>
      <c r="L24" s="114">
        <v>1</v>
      </c>
      <c r="M24" s="115"/>
    </row>
    <row r="25" spans="1:13" ht="22.5">
      <c r="A25" s="78">
        <v>13</v>
      </c>
      <c r="B25" s="112" t="str">
        <f>справочная!B25</f>
        <v>г. Салават Рахимов В.Х.</v>
      </c>
      <c r="C25" s="112" t="str">
        <f>справочная!C25</f>
        <v>Ю.Урал </v>
      </c>
      <c r="D25" s="113" t="str">
        <f>справочная!D25</f>
        <v>р. Белая</v>
      </c>
      <c r="E25" s="112">
        <f>справочная!E25</f>
        <v>1</v>
      </c>
      <c r="F25" s="112">
        <f>справочная!F25</f>
        <v>1</v>
      </c>
      <c r="G25" s="112" t="str">
        <f>справочная!G25</f>
        <v>15.06-24.06 2006</v>
      </c>
      <c r="H25" s="135">
        <v>0</v>
      </c>
      <c r="I25" s="135">
        <v>-2</v>
      </c>
      <c r="J25" s="135">
        <v>0</v>
      </c>
      <c r="K25" s="135">
        <v>1</v>
      </c>
      <c r="L25" s="136">
        <v>-1</v>
      </c>
      <c r="M25" s="116"/>
    </row>
    <row r="26" spans="2:169" s="34" customFormat="1" ht="15" customHeight="1">
      <c r="B26" s="33" t="s">
        <v>41</v>
      </c>
      <c r="C26" s="175" t="s">
        <v>106</v>
      </c>
      <c r="D26" s="175"/>
      <c r="E26" s="175"/>
      <c r="F26" s="36"/>
      <c r="G26" s="37" t="s">
        <v>44</v>
      </c>
      <c r="H26" s="24"/>
      <c r="I26" s="24"/>
      <c r="J26" s="24" t="s">
        <v>104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19"/>
      <c r="FL26" s="13"/>
      <c r="FM26" s="13"/>
    </row>
    <row r="27" spans="2:166" s="13" customFormat="1" ht="15.75">
      <c r="B27" s="19"/>
      <c r="C27" s="20"/>
      <c r="D27" s="63"/>
      <c r="E27" s="38"/>
      <c r="F27" s="39"/>
      <c r="G27" s="4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28" spans="4:6" s="13" customFormat="1" ht="3.75" customHeight="1">
      <c r="D28" s="64"/>
      <c r="F28" s="41"/>
    </row>
    <row r="29" spans="4:10" s="13" customFormat="1" ht="15">
      <c r="D29" s="64"/>
      <c r="F29" s="41"/>
      <c r="G29" s="13" t="s">
        <v>45</v>
      </c>
      <c r="J29" s="13" t="s">
        <v>105</v>
      </c>
    </row>
    <row r="30" ht="15">
      <c r="A30" s="5"/>
    </row>
  </sheetData>
  <mergeCells count="21">
    <mergeCell ref="H10:L10"/>
    <mergeCell ref="M10:M12"/>
    <mergeCell ref="H11:H12"/>
    <mergeCell ref="I11:I12"/>
    <mergeCell ref="J11:J12"/>
    <mergeCell ref="K11:K12"/>
    <mergeCell ref="L11:L12"/>
    <mergeCell ref="C10:C12"/>
    <mergeCell ref="E10:E12"/>
    <mergeCell ref="F10:F12"/>
    <mergeCell ref="G10:G12"/>
    <mergeCell ref="C26:E26"/>
    <mergeCell ref="C3:M3"/>
    <mergeCell ref="C4:M4"/>
    <mergeCell ref="C5:M5"/>
    <mergeCell ref="C6:M6"/>
    <mergeCell ref="C7:M7"/>
    <mergeCell ref="C8:M8"/>
    <mergeCell ref="A9:M9"/>
    <mergeCell ref="A10:A12"/>
    <mergeCell ref="B10:B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FS30"/>
  <sheetViews>
    <sheetView workbookViewId="0" topLeftCell="A1">
      <selection activeCell="C6" sqref="C6:M6"/>
    </sheetView>
  </sheetViews>
  <sheetFormatPr defaultColWidth="9.00390625" defaultRowHeight="12.75"/>
  <cols>
    <col min="2" max="2" width="18.75390625" style="0" customWidth="1"/>
    <col min="4" max="4" width="25.125" style="65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3" s="45" customFormat="1" ht="12.75"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="45" customFormat="1" ht="12.75">
      <c r="D2" s="70"/>
    </row>
    <row r="3" spans="1:175" s="34" customFormat="1" ht="17.25" customHeight="1">
      <c r="A3" s="19"/>
      <c r="B3" s="53"/>
      <c r="C3" s="172" t="s">
        <v>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72" t="s">
        <v>31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73" t="s">
        <v>32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74" t="s">
        <v>113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61" t="s">
        <v>35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62" t="str">
        <f>справочная!C7</f>
        <v>Водный, подгруппа  1  к.сл.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5" t="s">
        <v>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3.5" thickBot="1">
      <c r="A10" s="176" t="s">
        <v>1</v>
      </c>
      <c r="B10" s="179" t="s">
        <v>2</v>
      </c>
      <c r="C10" s="176" t="s">
        <v>23</v>
      </c>
      <c r="D10" s="67"/>
      <c r="E10" s="179" t="s">
        <v>3</v>
      </c>
      <c r="F10" s="179" t="s">
        <v>4</v>
      </c>
      <c r="G10" s="152" t="s">
        <v>5</v>
      </c>
      <c r="H10" s="153" t="s">
        <v>6</v>
      </c>
      <c r="I10" s="154"/>
      <c r="J10" s="154"/>
      <c r="K10" s="154"/>
      <c r="L10" s="148"/>
      <c r="M10" s="149" t="s">
        <v>7</v>
      </c>
    </row>
    <row r="11" spans="1:13" ht="22.5" customHeight="1">
      <c r="A11" s="177"/>
      <c r="B11" s="180"/>
      <c r="C11" s="177"/>
      <c r="D11" s="71"/>
      <c r="E11" s="180"/>
      <c r="F11" s="180"/>
      <c r="G11" s="177"/>
      <c r="H11" s="180" t="s">
        <v>8</v>
      </c>
      <c r="I11" s="180" t="s">
        <v>9</v>
      </c>
      <c r="J11" s="180" t="s">
        <v>10</v>
      </c>
      <c r="K11" s="180" t="s">
        <v>42</v>
      </c>
      <c r="L11" s="180" t="s">
        <v>43</v>
      </c>
      <c r="M11" s="177"/>
    </row>
    <row r="12" spans="1:13" ht="13.5" thickBot="1">
      <c r="A12" s="178"/>
      <c r="B12" s="181"/>
      <c r="C12" s="178"/>
      <c r="D12" s="68"/>
      <c r="E12" s="181"/>
      <c r="F12" s="181"/>
      <c r="G12" s="178"/>
      <c r="H12" s="181"/>
      <c r="I12" s="181"/>
      <c r="J12" s="181"/>
      <c r="K12" s="181"/>
      <c r="L12" s="181"/>
      <c r="M12" s="178"/>
    </row>
    <row r="13" spans="1:13" ht="22.5">
      <c r="A13" s="77">
        <v>1</v>
      </c>
      <c r="B13" s="109" t="str">
        <f>справочная!B13</f>
        <v>Г.Екатеринбург Липин С.Л.</v>
      </c>
      <c r="C13" s="109" t="str">
        <f>справочная!C13</f>
        <v>Ю.Казахстан</v>
      </c>
      <c r="D13" s="110" t="str">
        <f>справочная!D13</f>
        <v>р. Или</v>
      </c>
      <c r="E13" s="109">
        <f>справочная!E13</f>
        <v>1</v>
      </c>
      <c r="F13" s="109">
        <f>справочная!F13</f>
        <v>1</v>
      </c>
      <c r="G13" s="109" t="str">
        <f>справочная!G13</f>
        <v>05.07-11.07 2006</v>
      </c>
      <c r="H13" s="137">
        <v>1</v>
      </c>
      <c r="I13" s="137">
        <v>2</v>
      </c>
      <c r="J13" s="137">
        <v>1</v>
      </c>
      <c r="K13" s="137">
        <v>2</v>
      </c>
      <c r="L13" s="137">
        <v>2</v>
      </c>
      <c r="M13" s="91"/>
    </row>
    <row r="14" spans="1:13" ht="22.5">
      <c r="A14" s="78">
        <v>2</v>
      </c>
      <c r="B14" s="112" t="str">
        <f>справочная!B14</f>
        <v>г. Благовещенск Хотемова Н.В.</v>
      </c>
      <c r="C14" s="112" t="str">
        <f>справочная!C14</f>
        <v>Ю. Урал</v>
      </c>
      <c r="D14" s="113" t="str">
        <f>справочная!D14</f>
        <v>р. Юрюзань</v>
      </c>
      <c r="E14" s="112">
        <f>справочная!E14</f>
        <v>1</v>
      </c>
      <c r="F14" s="112">
        <f>справочная!F14</f>
        <v>1</v>
      </c>
      <c r="G14" s="112" t="str">
        <f>справочная!G14</f>
        <v>14.07-21.07 2006</v>
      </c>
      <c r="H14" s="135">
        <v>2</v>
      </c>
      <c r="I14" s="135">
        <v>0</v>
      </c>
      <c r="J14" s="135">
        <v>2</v>
      </c>
      <c r="K14" s="135">
        <v>2</v>
      </c>
      <c r="L14" s="135">
        <v>2</v>
      </c>
      <c r="M14" s="115"/>
    </row>
    <row r="15" spans="1:13" ht="22.5">
      <c r="A15" s="78">
        <v>3</v>
      </c>
      <c r="B15" s="112" t="str">
        <f>справочная!B15</f>
        <v>г. Уфа Гарифьянова Р.Р. </v>
      </c>
      <c r="C15" s="112" t="str">
        <f>справочная!C15</f>
        <v>Ю.Урал </v>
      </c>
      <c r="D15" s="113" t="str">
        <f>справочная!D15</f>
        <v>р. Миньяр</v>
      </c>
      <c r="E15" s="112">
        <f>справочная!E15</f>
        <v>1</v>
      </c>
      <c r="F15" s="112">
        <f>справочная!F15</f>
        <v>1</v>
      </c>
      <c r="G15" s="112" t="str">
        <f>справочная!G15</f>
        <v>09.06-13.06 2006</v>
      </c>
      <c r="H15" s="135">
        <v>3</v>
      </c>
      <c r="I15" s="135">
        <v>0</v>
      </c>
      <c r="J15" s="135">
        <v>1</v>
      </c>
      <c r="K15" s="135">
        <v>2</v>
      </c>
      <c r="L15" s="135">
        <v>1</v>
      </c>
      <c r="M15" s="115"/>
    </row>
    <row r="16" spans="1:13" ht="22.5">
      <c r="A16" s="78">
        <v>4</v>
      </c>
      <c r="B16" s="112" t="str">
        <f>справочная!B16</f>
        <v>г. Уфа Миндияров С.Ю.</v>
      </c>
      <c r="C16" s="112" t="str">
        <f>справочная!C16</f>
        <v>Ю.Урал </v>
      </c>
      <c r="D16" s="113" t="str">
        <f>справочная!D16</f>
        <v>р. Инзер</v>
      </c>
      <c r="E16" s="112">
        <f>справочная!E16</f>
        <v>1</v>
      </c>
      <c r="F16" s="112">
        <f>справочная!F16</f>
        <v>1</v>
      </c>
      <c r="G16" s="112" t="str">
        <f>справочная!G16</f>
        <v>07.06-12.06 2006</v>
      </c>
      <c r="H16" s="135">
        <v>2</v>
      </c>
      <c r="I16" s="135">
        <v>0</v>
      </c>
      <c r="J16" s="135">
        <v>2</v>
      </c>
      <c r="K16" s="135">
        <v>2</v>
      </c>
      <c r="L16" s="135">
        <v>1</v>
      </c>
      <c r="M16" s="115"/>
    </row>
    <row r="17" spans="1:13" ht="22.5">
      <c r="A17" s="78">
        <v>5</v>
      </c>
      <c r="B17" s="112" t="str">
        <f>справочная!B17</f>
        <v>г. Уфа Галимуллин А.Р.</v>
      </c>
      <c r="C17" s="112" t="str">
        <f>справочная!C17</f>
        <v>Ю.Урал </v>
      </c>
      <c r="D17" s="113" t="str">
        <f>справочная!D17</f>
        <v>Б. Инзер</v>
      </c>
      <c r="E17" s="112">
        <f>справочная!E17</f>
        <v>1</v>
      </c>
      <c r="F17" s="112">
        <f>справочная!F17</f>
        <v>1</v>
      </c>
      <c r="G17" s="112" t="str">
        <f>справочная!G17</f>
        <v>31.07-06.08 2006</v>
      </c>
      <c r="H17" s="135">
        <v>3</v>
      </c>
      <c r="I17" s="135">
        <v>0</v>
      </c>
      <c r="J17" s="135">
        <v>4</v>
      </c>
      <c r="K17" s="135">
        <v>2</v>
      </c>
      <c r="L17" s="135">
        <v>3</v>
      </c>
      <c r="M17" s="115"/>
    </row>
    <row r="18" spans="1:13" ht="22.5">
      <c r="A18" s="78">
        <v>6</v>
      </c>
      <c r="B18" s="112" t="str">
        <f>справочная!B18</f>
        <v>г. Уфа Котегов В.Н.</v>
      </c>
      <c r="C18" s="112" t="str">
        <f>справочная!C18</f>
        <v>Ю.Урал </v>
      </c>
      <c r="D18" s="113" t="str">
        <f>справочная!D18</f>
        <v>р.  Уфа</v>
      </c>
      <c r="E18" s="112">
        <f>справочная!E18</f>
        <v>1</v>
      </c>
      <c r="F18" s="112">
        <f>справочная!F18</f>
        <v>1</v>
      </c>
      <c r="G18" s="112" t="str">
        <f>справочная!G18</f>
        <v>12.08-20.08 2006</v>
      </c>
      <c r="H18" s="135">
        <v>2</v>
      </c>
      <c r="I18" s="135">
        <v>0</v>
      </c>
      <c r="J18" s="135">
        <v>2</v>
      </c>
      <c r="K18" s="135">
        <v>2</v>
      </c>
      <c r="L18" s="135">
        <v>0</v>
      </c>
      <c r="M18" s="115"/>
    </row>
    <row r="19" spans="1:13" ht="22.5">
      <c r="A19" s="78">
        <v>7</v>
      </c>
      <c r="B19" s="112" t="str">
        <f>справочная!B19</f>
        <v>г. Уфа Миндияров С.Ю.</v>
      </c>
      <c r="C19" s="112" t="str">
        <f>справочная!C19</f>
        <v>Ю.Урал </v>
      </c>
      <c r="D19" s="113" t="str">
        <f>справочная!D19</f>
        <v>р. Юрюзань</v>
      </c>
      <c r="E19" s="112">
        <f>справочная!E19</f>
        <v>1</v>
      </c>
      <c r="F19" s="112">
        <f>справочная!F19</f>
        <v>1</v>
      </c>
      <c r="G19" s="112" t="str">
        <f>справочная!G19</f>
        <v>26.06-30.06 2006</v>
      </c>
      <c r="H19" s="135">
        <v>2</v>
      </c>
      <c r="I19" s="135">
        <v>0</v>
      </c>
      <c r="J19" s="135">
        <v>2</v>
      </c>
      <c r="K19" s="135">
        <v>3</v>
      </c>
      <c r="L19" s="135">
        <v>0</v>
      </c>
      <c r="M19" s="115"/>
    </row>
    <row r="20" spans="1:13" ht="22.5">
      <c r="A20" s="78">
        <v>8</v>
      </c>
      <c r="B20" s="112" t="str">
        <f>справочная!B20</f>
        <v>г. Уфа Корнилова С.Б.</v>
      </c>
      <c r="C20" s="112" t="str">
        <f>справочная!C20</f>
        <v>Ю.Урал </v>
      </c>
      <c r="D20" s="113" t="str">
        <f>справочная!D20</f>
        <v>р. Юрюзань</v>
      </c>
      <c r="E20" s="112">
        <f>справочная!E20</f>
        <v>1</v>
      </c>
      <c r="F20" s="112">
        <f>справочная!F20</f>
        <v>1</v>
      </c>
      <c r="G20" s="112" t="str">
        <f>справочная!G20</f>
        <v>09.06-12.06 2006</v>
      </c>
      <c r="H20" s="135">
        <v>1</v>
      </c>
      <c r="I20" s="135">
        <v>0</v>
      </c>
      <c r="J20" s="135">
        <v>1</v>
      </c>
      <c r="K20" s="135">
        <v>1</v>
      </c>
      <c r="L20" s="135">
        <v>0</v>
      </c>
      <c r="M20" s="115"/>
    </row>
    <row r="21" spans="1:13" ht="22.5">
      <c r="A21" s="78">
        <v>9</v>
      </c>
      <c r="B21" s="112" t="str">
        <f>справочная!B21</f>
        <v>г.Уфа Караваев С.А.</v>
      </c>
      <c r="C21" s="112" t="str">
        <f>справочная!C21</f>
        <v>Ю.Урал </v>
      </c>
      <c r="D21" s="113" t="str">
        <f>справочная!D21</f>
        <v>р.Сим</v>
      </c>
      <c r="E21" s="112">
        <f>справочная!E21</f>
        <v>1</v>
      </c>
      <c r="F21" s="112">
        <f>справочная!F21</f>
        <v>1</v>
      </c>
      <c r="G21" s="112" t="str">
        <f>справочная!G21</f>
        <v>06.05-10.05 2006</v>
      </c>
      <c r="H21" s="135">
        <v>2</v>
      </c>
      <c r="I21" s="135">
        <v>0</v>
      </c>
      <c r="J21" s="135">
        <v>2</v>
      </c>
      <c r="K21" s="135">
        <v>1</v>
      </c>
      <c r="L21" s="135">
        <v>0</v>
      </c>
      <c r="M21" s="115"/>
    </row>
    <row r="22" spans="1:13" ht="22.5">
      <c r="A22" s="78">
        <v>10</v>
      </c>
      <c r="B22" s="112" t="str">
        <f>справочная!B22</f>
        <v>г. Уфа Медведев</v>
      </c>
      <c r="C22" s="112" t="str">
        <f>справочная!C22</f>
        <v>Ю.Урал </v>
      </c>
      <c r="D22" s="113" t="str">
        <f>справочная!D22</f>
        <v>р. М. Инзе -Инзер</v>
      </c>
      <c r="E22" s="112">
        <f>справочная!E22</f>
        <v>1</v>
      </c>
      <c r="F22" s="112">
        <f>справочная!F22</f>
        <v>1</v>
      </c>
      <c r="G22" s="112" t="str">
        <f>справочная!G22</f>
        <v>30.04-02.05 2006</v>
      </c>
      <c r="H22" s="135">
        <v>2</v>
      </c>
      <c r="I22" s="135">
        <v>0</v>
      </c>
      <c r="J22" s="135">
        <v>2</v>
      </c>
      <c r="K22" s="135">
        <v>2</v>
      </c>
      <c r="L22" s="135">
        <v>0</v>
      </c>
      <c r="M22" s="115"/>
    </row>
    <row r="23" spans="1:13" ht="22.5">
      <c r="A23" s="78">
        <v>11</v>
      </c>
      <c r="B23" s="112" t="str">
        <f>справочная!B23</f>
        <v>г. Уфа Хабибуллина Н.Ф.</v>
      </c>
      <c r="C23" s="112" t="str">
        <f>справочная!C23</f>
        <v>Ю.Урал </v>
      </c>
      <c r="D23" s="113" t="str">
        <f>справочная!D23</f>
        <v>р. Белая</v>
      </c>
      <c r="E23" s="112">
        <f>справочная!E23</f>
        <v>1</v>
      </c>
      <c r="F23" s="112">
        <f>справочная!F23</f>
        <v>1</v>
      </c>
      <c r="G23" s="112" t="str">
        <f>справочная!G23</f>
        <v>14.04.-16.04 2006</v>
      </c>
      <c r="H23" s="135">
        <v>2</v>
      </c>
      <c r="I23" s="135">
        <v>0</v>
      </c>
      <c r="J23" s="135">
        <v>2</v>
      </c>
      <c r="K23" s="135">
        <v>2</v>
      </c>
      <c r="L23" s="135">
        <v>0</v>
      </c>
      <c r="M23" s="115"/>
    </row>
    <row r="24" spans="1:13" ht="22.5">
      <c r="A24" s="78">
        <v>12</v>
      </c>
      <c r="B24" s="112" t="str">
        <f>справочная!B24</f>
        <v>ЯНАО г. Новый Уренгой Мустаев В.Р.</v>
      </c>
      <c r="C24" s="112" t="str">
        <f>справочная!C24</f>
        <v>Ю.Урал </v>
      </c>
      <c r="D24" s="113" t="str">
        <f>справочная!D24</f>
        <v>р. Белая</v>
      </c>
      <c r="E24" s="112">
        <f>справочная!E24</f>
        <v>1</v>
      </c>
      <c r="F24" s="112">
        <f>справочная!F24</f>
        <v>1</v>
      </c>
      <c r="G24" s="112" t="str">
        <f>справочная!G24</f>
        <v>03.05-12.05 2006</v>
      </c>
      <c r="H24" s="135">
        <v>1</v>
      </c>
      <c r="I24" s="135">
        <v>0</v>
      </c>
      <c r="J24" s="135">
        <v>2</v>
      </c>
      <c r="K24" s="135">
        <v>1</v>
      </c>
      <c r="L24" s="135">
        <v>1</v>
      </c>
      <c r="M24" s="115"/>
    </row>
    <row r="25" spans="1:13" ht="22.5">
      <c r="A25" s="78">
        <v>13</v>
      </c>
      <c r="B25" s="112" t="str">
        <f>справочная!B25</f>
        <v>г. Салават Рахимов В.Х.</v>
      </c>
      <c r="C25" s="112" t="str">
        <f>справочная!C25</f>
        <v>Ю.Урал </v>
      </c>
      <c r="D25" s="113" t="str">
        <f>справочная!D25</f>
        <v>р. Белая</v>
      </c>
      <c r="E25" s="112">
        <f>справочная!E25</f>
        <v>1</v>
      </c>
      <c r="F25" s="112">
        <f>справочная!F25</f>
        <v>1</v>
      </c>
      <c r="G25" s="112" t="str">
        <f>справочная!G25</f>
        <v>15.06-24.06 2006</v>
      </c>
      <c r="H25" s="135">
        <v>2</v>
      </c>
      <c r="I25" s="135">
        <v>0</v>
      </c>
      <c r="J25" s="135">
        <v>2</v>
      </c>
      <c r="K25" s="135">
        <v>2</v>
      </c>
      <c r="L25" s="136">
        <v>2</v>
      </c>
      <c r="M25" s="116"/>
    </row>
    <row r="26" spans="2:169" s="34" customFormat="1" ht="15" customHeight="1">
      <c r="B26" s="33" t="s">
        <v>41</v>
      </c>
      <c r="C26" s="175" t="s">
        <v>107</v>
      </c>
      <c r="D26" s="175"/>
      <c r="E26" s="175"/>
      <c r="F26" s="36"/>
      <c r="G26" s="37" t="s">
        <v>44</v>
      </c>
      <c r="H26" s="24"/>
      <c r="I26" s="24"/>
      <c r="J26" s="24" t="s">
        <v>104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19"/>
      <c r="FL26" s="13"/>
      <c r="FM26" s="13"/>
    </row>
    <row r="27" spans="2:166" s="13" customFormat="1" ht="15.75">
      <c r="B27" s="19"/>
      <c r="C27" s="20"/>
      <c r="D27" s="63"/>
      <c r="E27" s="38"/>
      <c r="F27" s="39"/>
      <c r="G27" s="4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28" spans="4:6" s="13" customFormat="1" ht="3.75" customHeight="1">
      <c r="D28" s="64"/>
      <c r="F28" s="41"/>
    </row>
    <row r="29" spans="4:10" s="13" customFormat="1" ht="15">
      <c r="D29" s="64"/>
      <c r="F29" s="41"/>
      <c r="G29" s="13" t="s">
        <v>45</v>
      </c>
      <c r="J29" s="13" t="s">
        <v>105</v>
      </c>
    </row>
    <row r="30" ht="15">
      <c r="A30" s="5"/>
    </row>
  </sheetData>
  <mergeCells count="21">
    <mergeCell ref="H10:L10"/>
    <mergeCell ref="M10:M12"/>
    <mergeCell ref="H11:H12"/>
    <mergeCell ref="I11:I12"/>
    <mergeCell ref="J11:J12"/>
    <mergeCell ref="K11:K12"/>
    <mergeCell ref="L11:L12"/>
    <mergeCell ref="C10:C12"/>
    <mergeCell ref="E10:E12"/>
    <mergeCell ref="F10:F12"/>
    <mergeCell ref="G10:G12"/>
    <mergeCell ref="C26:E26"/>
    <mergeCell ref="C3:M3"/>
    <mergeCell ref="C4:M4"/>
    <mergeCell ref="C5:M5"/>
    <mergeCell ref="C6:M6"/>
    <mergeCell ref="C7:M7"/>
    <mergeCell ref="C8:M8"/>
    <mergeCell ref="A9:M9"/>
    <mergeCell ref="A10:A12"/>
    <mergeCell ref="B10:B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FS30"/>
  <sheetViews>
    <sheetView workbookViewId="0" topLeftCell="A1">
      <selection activeCell="C6" sqref="C6:M6"/>
    </sheetView>
  </sheetViews>
  <sheetFormatPr defaultColWidth="9.00390625" defaultRowHeight="12.75"/>
  <cols>
    <col min="2" max="2" width="18.75390625" style="0" customWidth="1"/>
    <col min="4" max="4" width="25.125" style="65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13" s="45" customFormat="1" ht="12.75"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="45" customFormat="1" ht="12.75">
      <c r="D2" s="70"/>
    </row>
    <row r="3" spans="1:175" s="34" customFormat="1" ht="17.25" customHeight="1">
      <c r="A3" s="19"/>
      <c r="B3" s="53"/>
      <c r="C3" s="172" t="s">
        <v>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72" t="s">
        <v>31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73" t="s">
        <v>32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74" t="s">
        <v>113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61" t="s">
        <v>35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62" t="str">
        <f>справочная!C7</f>
        <v>Водный, подгруппа  1  к.сл.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5" t="s">
        <v>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3.5" thickBot="1">
      <c r="A10" s="176" t="s">
        <v>1</v>
      </c>
      <c r="B10" s="179" t="s">
        <v>2</v>
      </c>
      <c r="C10" s="176" t="s">
        <v>23</v>
      </c>
      <c r="D10" s="67"/>
      <c r="E10" s="179" t="s">
        <v>3</v>
      </c>
      <c r="F10" s="179" t="s">
        <v>4</v>
      </c>
      <c r="G10" s="152" t="s">
        <v>5</v>
      </c>
      <c r="H10" s="153" t="s">
        <v>6</v>
      </c>
      <c r="I10" s="154"/>
      <c r="J10" s="154"/>
      <c r="K10" s="154"/>
      <c r="L10" s="148"/>
      <c r="M10" s="149" t="s">
        <v>7</v>
      </c>
    </row>
    <row r="11" spans="1:13" ht="22.5" customHeight="1">
      <c r="A11" s="177"/>
      <c r="B11" s="180"/>
      <c r="C11" s="177"/>
      <c r="D11" s="71"/>
      <c r="E11" s="180"/>
      <c r="F11" s="180"/>
      <c r="G11" s="177"/>
      <c r="H11" s="180" t="s">
        <v>8</v>
      </c>
      <c r="I11" s="180" t="s">
        <v>9</v>
      </c>
      <c r="J11" s="180" t="s">
        <v>10</v>
      </c>
      <c r="K11" s="180" t="s">
        <v>42</v>
      </c>
      <c r="L11" s="180" t="s">
        <v>43</v>
      </c>
      <c r="M11" s="177"/>
    </row>
    <row r="12" spans="1:13" ht="13.5" thickBot="1">
      <c r="A12" s="178"/>
      <c r="B12" s="181"/>
      <c r="C12" s="178"/>
      <c r="D12" s="68"/>
      <c r="E12" s="181"/>
      <c r="F12" s="181"/>
      <c r="G12" s="178"/>
      <c r="H12" s="181"/>
      <c r="I12" s="181"/>
      <c r="J12" s="181"/>
      <c r="K12" s="181"/>
      <c r="L12" s="181"/>
      <c r="M12" s="178"/>
    </row>
    <row r="13" spans="1:13" ht="22.5">
      <c r="A13" s="77">
        <v>1</v>
      </c>
      <c r="B13" s="109" t="str">
        <f>справочная!B13</f>
        <v>Г.Екатеринбург Липин С.Л.</v>
      </c>
      <c r="C13" s="109" t="str">
        <f>справочная!C13</f>
        <v>Ю.Казахстан</v>
      </c>
      <c r="D13" s="110" t="str">
        <f>справочная!D13</f>
        <v>р. Или</v>
      </c>
      <c r="E13" s="109">
        <f>справочная!E13</f>
        <v>1</v>
      </c>
      <c r="F13" s="109">
        <f>справочная!F13</f>
        <v>1</v>
      </c>
      <c r="G13" s="109" t="str">
        <f>справочная!G13</f>
        <v>05.07-11.07 2006</v>
      </c>
      <c r="H13" s="137">
        <v>1</v>
      </c>
      <c r="I13" s="137">
        <v>2</v>
      </c>
      <c r="J13" s="137">
        <v>2</v>
      </c>
      <c r="K13" s="137">
        <v>0</v>
      </c>
      <c r="L13" s="137">
        <v>3</v>
      </c>
      <c r="M13" s="91"/>
    </row>
    <row r="14" spans="1:13" ht="22.5">
      <c r="A14" s="78">
        <v>2</v>
      </c>
      <c r="B14" s="112" t="str">
        <f>справочная!B14</f>
        <v>г. Благовещенск Хотемова Н.В.</v>
      </c>
      <c r="C14" s="112" t="str">
        <f>справочная!C14</f>
        <v>Ю. Урал</v>
      </c>
      <c r="D14" s="113" t="str">
        <f>справочная!D14</f>
        <v>р. Юрюзань</v>
      </c>
      <c r="E14" s="112">
        <f>справочная!E14</f>
        <v>1</v>
      </c>
      <c r="F14" s="112">
        <f>справочная!F14</f>
        <v>1</v>
      </c>
      <c r="G14" s="112" t="str">
        <f>справочная!G14</f>
        <v>14.07-21.07 2006</v>
      </c>
      <c r="H14" s="135">
        <v>2</v>
      </c>
      <c r="I14" s="135">
        <v>0</v>
      </c>
      <c r="J14" s="135">
        <v>0</v>
      </c>
      <c r="K14" s="135">
        <v>2</v>
      </c>
      <c r="L14" s="135">
        <v>1</v>
      </c>
      <c r="M14" s="115"/>
    </row>
    <row r="15" spans="1:13" ht="22.5">
      <c r="A15" s="78">
        <v>3</v>
      </c>
      <c r="B15" s="112" t="str">
        <f>справочная!B15</f>
        <v>г. Уфа Гарифьянова Р.Р. </v>
      </c>
      <c r="C15" s="112" t="str">
        <f>справочная!C15</f>
        <v>Ю.Урал </v>
      </c>
      <c r="D15" s="113" t="str">
        <f>справочная!D15</f>
        <v>р. Миньяр</v>
      </c>
      <c r="E15" s="112">
        <f>справочная!E15</f>
        <v>1</v>
      </c>
      <c r="F15" s="112">
        <f>справочная!F15</f>
        <v>1</v>
      </c>
      <c r="G15" s="112" t="str">
        <f>справочная!G15</f>
        <v>09.06-13.06 2006</v>
      </c>
      <c r="H15" s="135">
        <v>1</v>
      </c>
      <c r="I15" s="135">
        <v>1</v>
      </c>
      <c r="J15" s="135">
        <v>2</v>
      </c>
      <c r="K15" s="135">
        <v>1</v>
      </c>
      <c r="L15" s="135">
        <v>1</v>
      </c>
      <c r="M15" s="115"/>
    </row>
    <row r="16" spans="1:13" ht="22.5">
      <c r="A16" s="78">
        <v>4</v>
      </c>
      <c r="B16" s="112" t="str">
        <f>справочная!B16</f>
        <v>г. Уфа Миндияров С.Ю.</v>
      </c>
      <c r="C16" s="112" t="str">
        <f>справочная!C16</f>
        <v>Ю.Урал </v>
      </c>
      <c r="D16" s="113" t="str">
        <f>справочная!D16</f>
        <v>р. Инзер</v>
      </c>
      <c r="E16" s="112">
        <f>справочная!E16</f>
        <v>1</v>
      </c>
      <c r="F16" s="112">
        <f>справочная!F16</f>
        <v>1</v>
      </c>
      <c r="G16" s="112" t="str">
        <f>справочная!G16</f>
        <v>07.06-12.06 2006</v>
      </c>
      <c r="H16" s="135">
        <v>1</v>
      </c>
      <c r="I16" s="135">
        <v>0</v>
      </c>
      <c r="J16" s="135">
        <v>0</v>
      </c>
      <c r="K16" s="135">
        <v>0</v>
      </c>
      <c r="L16" s="135">
        <v>1</v>
      </c>
      <c r="M16" s="115"/>
    </row>
    <row r="17" spans="1:13" ht="22.5">
      <c r="A17" s="78">
        <v>5</v>
      </c>
      <c r="B17" s="112" t="str">
        <f>справочная!B17</f>
        <v>г. Уфа Галимуллин А.Р.</v>
      </c>
      <c r="C17" s="112" t="str">
        <f>справочная!C17</f>
        <v>Ю.Урал </v>
      </c>
      <c r="D17" s="113" t="str">
        <f>справочная!D17</f>
        <v>Б. Инзер</v>
      </c>
      <c r="E17" s="112">
        <f>справочная!E17</f>
        <v>1</v>
      </c>
      <c r="F17" s="112">
        <f>справочная!F17</f>
        <v>1</v>
      </c>
      <c r="G17" s="112" t="str">
        <f>справочная!G17</f>
        <v>31.07-06.08 2006</v>
      </c>
      <c r="H17" s="135">
        <v>2</v>
      </c>
      <c r="I17" s="135">
        <v>0</v>
      </c>
      <c r="J17" s="135">
        <v>3</v>
      </c>
      <c r="K17" s="135">
        <v>0</v>
      </c>
      <c r="L17" s="135">
        <v>3</v>
      </c>
      <c r="M17" s="115"/>
    </row>
    <row r="18" spans="1:13" ht="22.5">
      <c r="A18" s="78">
        <v>6</v>
      </c>
      <c r="B18" s="112" t="str">
        <f>справочная!B18</f>
        <v>г. Уфа Котегов В.Н.</v>
      </c>
      <c r="C18" s="112" t="str">
        <f>справочная!C18</f>
        <v>Ю.Урал </v>
      </c>
      <c r="D18" s="113" t="str">
        <f>справочная!D18</f>
        <v>р.  Уфа</v>
      </c>
      <c r="E18" s="112">
        <f>справочная!E18</f>
        <v>1</v>
      </c>
      <c r="F18" s="112">
        <f>справочная!F18</f>
        <v>1</v>
      </c>
      <c r="G18" s="112" t="str">
        <f>справочная!G18</f>
        <v>12.08-20.08 2006</v>
      </c>
      <c r="H18" s="135">
        <v>1</v>
      </c>
      <c r="I18" s="135">
        <v>0</v>
      </c>
      <c r="J18" s="135">
        <v>2</v>
      </c>
      <c r="K18" s="135">
        <v>0</v>
      </c>
      <c r="L18" s="135">
        <v>0</v>
      </c>
      <c r="M18" s="115"/>
    </row>
    <row r="19" spans="1:13" ht="22.5">
      <c r="A19" s="78">
        <v>7</v>
      </c>
      <c r="B19" s="112" t="str">
        <f>справочная!B19</f>
        <v>г. Уфа Миндияров С.Ю.</v>
      </c>
      <c r="C19" s="112" t="str">
        <f>справочная!C19</f>
        <v>Ю.Урал </v>
      </c>
      <c r="D19" s="113" t="str">
        <f>справочная!D19</f>
        <v>р. Юрюзань</v>
      </c>
      <c r="E19" s="112">
        <f>справочная!E19</f>
        <v>1</v>
      </c>
      <c r="F19" s="112">
        <f>справочная!F19</f>
        <v>1</v>
      </c>
      <c r="G19" s="112" t="str">
        <f>справочная!G19</f>
        <v>26.06-30.06 2006</v>
      </c>
      <c r="H19" s="135">
        <v>1</v>
      </c>
      <c r="I19" s="135">
        <v>0</v>
      </c>
      <c r="J19" s="135">
        <v>0</v>
      </c>
      <c r="K19" s="135">
        <v>0</v>
      </c>
      <c r="L19" s="135">
        <v>0</v>
      </c>
      <c r="M19" s="115"/>
    </row>
    <row r="20" spans="1:13" ht="22.5">
      <c r="A20" s="78">
        <v>8</v>
      </c>
      <c r="B20" s="112" t="str">
        <f>справочная!B20</f>
        <v>г. Уфа Корнилова С.Б.</v>
      </c>
      <c r="C20" s="112" t="str">
        <f>справочная!C20</f>
        <v>Ю.Урал </v>
      </c>
      <c r="D20" s="113" t="str">
        <f>справочная!D20</f>
        <v>р. Юрюзань</v>
      </c>
      <c r="E20" s="112">
        <f>справочная!E20</f>
        <v>1</v>
      </c>
      <c r="F20" s="112">
        <f>справочная!F20</f>
        <v>1</v>
      </c>
      <c r="G20" s="112" t="str">
        <f>справочная!G20</f>
        <v>09.06-12.06 2006</v>
      </c>
      <c r="H20" s="135">
        <v>1</v>
      </c>
      <c r="I20" s="135">
        <v>0</v>
      </c>
      <c r="J20" s="135">
        <v>2</v>
      </c>
      <c r="K20" s="135">
        <v>3</v>
      </c>
      <c r="L20" s="135">
        <v>0</v>
      </c>
      <c r="M20" s="115"/>
    </row>
    <row r="21" spans="1:13" ht="22.5">
      <c r="A21" s="78">
        <v>9</v>
      </c>
      <c r="B21" s="112" t="str">
        <f>справочная!B21</f>
        <v>г.Уфа Караваев С.А.</v>
      </c>
      <c r="C21" s="112" t="str">
        <f>справочная!C21</f>
        <v>Ю.Урал </v>
      </c>
      <c r="D21" s="113" t="str">
        <f>справочная!D21</f>
        <v>р.Сим</v>
      </c>
      <c r="E21" s="112">
        <f>справочная!E21</f>
        <v>1</v>
      </c>
      <c r="F21" s="112">
        <f>справочная!F21</f>
        <v>1</v>
      </c>
      <c r="G21" s="112" t="str">
        <f>справочная!G21</f>
        <v>06.05-10.05 2006</v>
      </c>
      <c r="H21" s="135">
        <v>1</v>
      </c>
      <c r="I21" s="135">
        <v>0</v>
      </c>
      <c r="J21" s="135">
        <v>3</v>
      </c>
      <c r="K21" s="135">
        <v>0</v>
      </c>
      <c r="L21" s="135">
        <v>0</v>
      </c>
      <c r="M21" s="115"/>
    </row>
    <row r="22" spans="1:13" ht="22.5">
      <c r="A22" s="78">
        <v>10</v>
      </c>
      <c r="B22" s="112" t="str">
        <f>справочная!B22</f>
        <v>г. Уфа Медведев</v>
      </c>
      <c r="C22" s="112" t="str">
        <f>справочная!C22</f>
        <v>Ю.Урал </v>
      </c>
      <c r="D22" s="113" t="str">
        <f>справочная!D22</f>
        <v>р. М. Инзе -Инзер</v>
      </c>
      <c r="E22" s="112">
        <f>справочная!E22</f>
        <v>1</v>
      </c>
      <c r="F22" s="112">
        <f>справочная!F22</f>
        <v>1</v>
      </c>
      <c r="G22" s="112" t="str">
        <f>справочная!G22</f>
        <v>30.04-02.05 2006</v>
      </c>
      <c r="H22" s="135">
        <v>3</v>
      </c>
      <c r="I22" s="135">
        <v>0.5</v>
      </c>
      <c r="J22" s="135">
        <v>3</v>
      </c>
      <c r="K22" s="135">
        <v>0</v>
      </c>
      <c r="L22" s="135">
        <v>0</v>
      </c>
      <c r="M22" s="115"/>
    </row>
    <row r="23" spans="1:13" ht="22.5">
      <c r="A23" s="78">
        <v>11</v>
      </c>
      <c r="B23" s="112" t="str">
        <f>справочная!B23</f>
        <v>г. Уфа Хабибуллина Н.Ф.</v>
      </c>
      <c r="C23" s="112" t="str">
        <f>справочная!C23</f>
        <v>Ю.Урал </v>
      </c>
      <c r="D23" s="113" t="str">
        <f>справочная!D23</f>
        <v>р. Белая</v>
      </c>
      <c r="E23" s="112">
        <f>справочная!E23</f>
        <v>1</v>
      </c>
      <c r="F23" s="112">
        <f>справочная!F23</f>
        <v>1</v>
      </c>
      <c r="G23" s="112" t="str">
        <f>справочная!G23</f>
        <v>14.04.-16.04 2006</v>
      </c>
      <c r="H23" s="135">
        <v>1</v>
      </c>
      <c r="I23" s="135">
        <v>0</v>
      </c>
      <c r="J23" s="135">
        <v>2</v>
      </c>
      <c r="K23" s="135">
        <v>2</v>
      </c>
      <c r="L23" s="135">
        <v>0</v>
      </c>
      <c r="M23" s="115"/>
    </row>
    <row r="24" spans="1:13" ht="25.5" customHeight="1">
      <c r="A24" s="78">
        <v>12</v>
      </c>
      <c r="B24" s="112" t="str">
        <f>справочная!B24</f>
        <v>ЯНАО г. Новый Уренгой Мустаев В.Р.</v>
      </c>
      <c r="C24" s="112" t="str">
        <f>справочная!C24</f>
        <v>Ю.Урал </v>
      </c>
      <c r="D24" s="113" t="str">
        <f>справочная!D24</f>
        <v>р. Белая</v>
      </c>
      <c r="E24" s="112">
        <f>справочная!E24</f>
        <v>1</v>
      </c>
      <c r="F24" s="112">
        <f>справочная!F24</f>
        <v>1</v>
      </c>
      <c r="G24" s="112" t="str">
        <f>справочная!G24</f>
        <v>03.05-12.05 2006</v>
      </c>
      <c r="H24" s="135">
        <v>1</v>
      </c>
      <c r="I24" s="135">
        <v>0</v>
      </c>
      <c r="J24" s="135">
        <v>1</v>
      </c>
      <c r="K24" s="135">
        <v>2</v>
      </c>
      <c r="L24" s="135">
        <v>1</v>
      </c>
      <c r="M24" s="115"/>
    </row>
    <row r="25" spans="1:13" ht="22.5">
      <c r="A25" s="78">
        <v>13</v>
      </c>
      <c r="B25" s="112" t="str">
        <f>справочная!B25</f>
        <v>г. Салават Рахимов В.Х.</v>
      </c>
      <c r="C25" s="112" t="str">
        <f>справочная!C25</f>
        <v>Ю.Урал </v>
      </c>
      <c r="D25" s="113" t="str">
        <f>справочная!D25</f>
        <v>р. Белая</v>
      </c>
      <c r="E25" s="112">
        <f>справочная!E25</f>
        <v>1</v>
      </c>
      <c r="F25" s="112">
        <f>справочная!F25</f>
        <v>1</v>
      </c>
      <c r="G25" s="112" t="str">
        <f>справочная!G25</f>
        <v>15.06-24.06 2006</v>
      </c>
      <c r="H25" s="135">
        <v>1</v>
      </c>
      <c r="I25" s="135">
        <v>0</v>
      </c>
      <c r="J25" s="135">
        <v>0</v>
      </c>
      <c r="K25" s="135">
        <v>0</v>
      </c>
      <c r="L25" s="136">
        <v>2</v>
      </c>
      <c r="M25" s="116"/>
    </row>
    <row r="26" spans="2:169" s="34" customFormat="1" ht="15" customHeight="1">
      <c r="B26" s="33" t="s">
        <v>41</v>
      </c>
      <c r="C26" s="175" t="s">
        <v>108</v>
      </c>
      <c r="D26" s="175"/>
      <c r="E26" s="175"/>
      <c r="F26" s="36"/>
      <c r="G26" s="37" t="s">
        <v>44</v>
      </c>
      <c r="H26" s="24"/>
      <c r="I26" s="24"/>
      <c r="J26" s="24" t="s">
        <v>104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19"/>
      <c r="FL26" s="13"/>
      <c r="FM26" s="13"/>
    </row>
    <row r="27" spans="2:166" s="13" customFormat="1" ht="15.75">
      <c r="B27" s="19"/>
      <c r="C27" s="20"/>
      <c r="D27" s="63"/>
      <c r="E27" s="38"/>
      <c r="F27" s="39"/>
      <c r="G27" s="4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28" spans="4:6" s="13" customFormat="1" ht="3.75" customHeight="1">
      <c r="D28" s="64"/>
      <c r="F28" s="41"/>
    </row>
    <row r="29" spans="4:10" s="13" customFormat="1" ht="15">
      <c r="D29" s="64"/>
      <c r="F29" s="41"/>
      <c r="G29" s="13" t="s">
        <v>45</v>
      </c>
      <c r="J29" s="13" t="s">
        <v>105</v>
      </c>
    </row>
    <row r="30" ht="15">
      <c r="A30" s="5"/>
    </row>
  </sheetData>
  <mergeCells count="21">
    <mergeCell ref="C3:M3"/>
    <mergeCell ref="C4:M4"/>
    <mergeCell ref="C5:M5"/>
    <mergeCell ref="C6:M6"/>
    <mergeCell ref="C26:E26"/>
    <mergeCell ref="A9:M9"/>
    <mergeCell ref="A10:A12"/>
    <mergeCell ref="I11:I12"/>
    <mergeCell ref="J11:J12"/>
    <mergeCell ref="K11:K12"/>
    <mergeCell ref="L11:L12"/>
    <mergeCell ref="H11:H12"/>
    <mergeCell ref="F10:F12"/>
    <mergeCell ref="G10:G12"/>
    <mergeCell ref="B10:B12"/>
    <mergeCell ref="C10:C12"/>
    <mergeCell ref="E10:E12"/>
    <mergeCell ref="C7:M7"/>
    <mergeCell ref="C8:M8"/>
    <mergeCell ref="M10:M12"/>
    <mergeCell ref="H10:L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FS30"/>
  <sheetViews>
    <sheetView workbookViewId="0" topLeftCell="A1">
      <selection activeCell="C6" sqref="C6:M6"/>
    </sheetView>
  </sheetViews>
  <sheetFormatPr defaultColWidth="9.00390625" defaultRowHeight="12.75"/>
  <cols>
    <col min="2" max="2" width="18.75390625" style="0" customWidth="1"/>
    <col min="4" max="4" width="21.25390625" style="65" hidden="1" customWidth="1"/>
    <col min="11" max="11" width="8.75390625" style="0" customWidth="1"/>
    <col min="12" max="12" width="10.375" style="0" customWidth="1"/>
    <col min="13" max="13" width="16.25390625" style="0" customWidth="1"/>
  </cols>
  <sheetData>
    <row r="1" spans="3:37" s="45" customFormat="1" ht="12.75"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="45" customFormat="1" ht="12.75">
      <c r="D2" s="70"/>
    </row>
    <row r="3" spans="1:175" s="34" customFormat="1" ht="17.25" customHeight="1">
      <c r="A3" s="19"/>
      <c r="B3" s="53"/>
      <c r="C3" s="172" t="s">
        <v>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</row>
    <row r="4" spans="1:175" s="34" customFormat="1" ht="15" customHeight="1">
      <c r="A4" s="19"/>
      <c r="B4" s="53"/>
      <c r="C4" s="172" t="s">
        <v>31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</row>
    <row r="5" spans="1:175" s="34" customFormat="1" ht="15" customHeight="1">
      <c r="A5" s="19"/>
      <c r="B5" s="53"/>
      <c r="C5" s="173" t="s">
        <v>32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</row>
    <row r="6" spans="1:175" s="34" customFormat="1" ht="30" customHeight="1">
      <c r="A6" s="55" t="s">
        <v>33</v>
      </c>
      <c r="B6" s="53"/>
      <c r="C6" s="174" t="s">
        <v>113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</row>
    <row r="7" spans="1:175" s="34" customFormat="1" ht="15" customHeight="1">
      <c r="A7" s="57" t="s">
        <v>34</v>
      </c>
      <c r="B7" s="53"/>
      <c r="C7" s="161" t="s">
        <v>35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4"/>
      <c r="FQ7" s="54"/>
      <c r="FR7" s="54"/>
      <c r="FS7" s="54"/>
    </row>
    <row r="8" spans="1:175" s="34" customFormat="1" ht="18.75" customHeight="1">
      <c r="A8" s="55" t="s">
        <v>36</v>
      </c>
      <c r="B8" s="53"/>
      <c r="C8" s="162" t="str">
        <f>справочная!C7</f>
        <v>Водный, подгруппа  1  к.сл.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</row>
    <row r="9" spans="1:13" s="45" customFormat="1" ht="16.5" thickBot="1">
      <c r="A9" s="165" t="s">
        <v>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3.5" thickBot="1">
      <c r="A10" s="176" t="s">
        <v>1</v>
      </c>
      <c r="B10" s="179" t="s">
        <v>2</v>
      </c>
      <c r="C10" s="176" t="s">
        <v>23</v>
      </c>
      <c r="D10" s="67"/>
      <c r="E10" s="179" t="s">
        <v>3</v>
      </c>
      <c r="F10" s="179" t="s">
        <v>4</v>
      </c>
      <c r="G10" s="152" t="s">
        <v>5</v>
      </c>
      <c r="H10" s="153" t="s">
        <v>6</v>
      </c>
      <c r="I10" s="154"/>
      <c r="J10" s="154"/>
      <c r="K10" s="154"/>
      <c r="L10" s="148"/>
      <c r="M10" s="149" t="s">
        <v>7</v>
      </c>
    </row>
    <row r="11" spans="1:13" ht="22.5" customHeight="1">
      <c r="A11" s="177"/>
      <c r="B11" s="180"/>
      <c r="C11" s="177"/>
      <c r="D11" s="71"/>
      <c r="E11" s="180"/>
      <c r="F11" s="180"/>
      <c r="G11" s="177"/>
      <c r="H11" s="180" t="s">
        <v>8</v>
      </c>
      <c r="I11" s="180" t="s">
        <v>9</v>
      </c>
      <c r="J11" s="180" t="s">
        <v>10</v>
      </c>
      <c r="K11" s="180" t="s">
        <v>42</v>
      </c>
      <c r="L11" s="180" t="s">
        <v>43</v>
      </c>
      <c r="M11" s="177"/>
    </row>
    <row r="12" spans="1:13" ht="13.5" thickBot="1">
      <c r="A12" s="178"/>
      <c r="B12" s="181"/>
      <c r="C12" s="178"/>
      <c r="D12" s="68"/>
      <c r="E12" s="181"/>
      <c r="F12" s="181"/>
      <c r="G12" s="178"/>
      <c r="H12" s="181"/>
      <c r="I12" s="181"/>
      <c r="J12" s="181"/>
      <c r="K12" s="181"/>
      <c r="L12" s="181"/>
      <c r="M12" s="178"/>
    </row>
    <row r="13" spans="1:13" ht="25.5">
      <c r="A13" s="77">
        <v>1</v>
      </c>
      <c r="B13" s="109" t="str">
        <f>справочная!B13</f>
        <v>Г.Екатеринбург Липин С.Л.</v>
      </c>
      <c r="C13" s="91" t="str">
        <f>справочная!C13</f>
        <v>Ю.Казахстан</v>
      </c>
      <c r="D13" s="117" t="str">
        <f>справочная!D13</f>
        <v>р. Или</v>
      </c>
      <c r="E13" s="109">
        <f>справочная!E13</f>
        <v>1</v>
      </c>
      <c r="F13" s="118">
        <f>справочная!F13</f>
        <v>1</v>
      </c>
      <c r="G13" s="109" t="str">
        <f>справочная!G13</f>
        <v>05.07-11.07 2006</v>
      </c>
      <c r="H13" s="137">
        <v>1</v>
      </c>
      <c r="I13" s="137">
        <v>3</v>
      </c>
      <c r="J13" s="137">
        <v>1</v>
      </c>
      <c r="K13" s="137">
        <v>0</v>
      </c>
      <c r="L13" s="137">
        <v>2</v>
      </c>
      <c r="M13" s="91"/>
    </row>
    <row r="14" spans="1:13" ht="22.5">
      <c r="A14" s="78">
        <v>2</v>
      </c>
      <c r="B14" s="112" t="str">
        <f>справочная!B14</f>
        <v>г. Благовещенск Хотемова Н.В.</v>
      </c>
      <c r="C14" s="115" t="str">
        <f>справочная!C14</f>
        <v>Ю. Урал</v>
      </c>
      <c r="D14" s="119" t="str">
        <f>справочная!D14</f>
        <v>р. Юрюзань</v>
      </c>
      <c r="E14" s="112">
        <f>справочная!E14</f>
        <v>1</v>
      </c>
      <c r="F14" s="120">
        <f>справочная!F14</f>
        <v>1</v>
      </c>
      <c r="G14" s="112" t="str">
        <f>справочная!G14</f>
        <v>14.07-21.07 2006</v>
      </c>
      <c r="H14" s="135">
        <v>1</v>
      </c>
      <c r="I14" s="135">
        <v>0</v>
      </c>
      <c r="J14" s="135">
        <v>1</v>
      </c>
      <c r="K14" s="135">
        <v>0</v>
      </c>
      <c r="L14" s="135">
        <v>3</v>
      </c>
      <c r="M14" s="115"/>
    </row>
    <row r="15" spans="1:13" ht="22.5">
      <c r="A15" s="78">
        <v>3</v>
      </c>
      <c r="B15" s="112" t="str">
        <f>справочная!B15</f>
        <v>г. Уфа Гарифьянова Р.Р. </v>
      </c>
      <c r="C15" s="115" t="str">
        <f>справочная!C15</f>
        <v>Ю.Урал </v>
      </c>
      <c r="D15" s="119" t="str">
        <f>справочная!D15</f>
        <v>р. Миньяр</v>
      </c>
      <c r="E15" s="112">
        <f>справочная!E15</f>
        <v>1</v>
      </c>
      <c r="F15" s="120">
        <f>справочная!F15</f>
        <v>1</v>
      </c>
      <c r="G15" s="112" t="str">
        <f>справочная!G15</f>
        <v>09.06-13.06 2006</v>
      </c>
      <c r="H15" s="135">
        <v>2</v>
      </c>
      <c r="I15" s="135">
        <v>1</v>
      </c>
      <c r="J15" s="135">
        <v>1</v>
      </c>
      <c r="K15" s="135">
        <v>0</v>
      </c>
      <c r="L15" s="135">
        <v>2</v>
      </c>
      <c r="M15" s="115"/>
    </row>
    <row r="16" spans="1:13" ht="22.5">
      <c r="A16" s="78">
        <v>4</v>
      </c>
      <c r="B16" s="112" t="str">
        <f>справочная!B16</f>
        <v>г. Уфа Миндияров С.Ю.</v>
      </c>
      <c r="C16" s="115" t="str">
        <f>справочная!C16</f>
        <v>Ю.Урал </v>
      </c>
      <c r="D16" s="119" t="str">
        <f>справочная!D16</f>
        <v>р. Инзер</v>
      </c>
      <c r="E16" s="112">
        <f>справочная!E16</f>
        <v>1</v>
      </c>
      <c r="F16" s="120">
        <f>справочная!F16</f>
        <v>1</v>
      </c>
      <c r="G16" s="112" t="str">
        <f>справочная!G16</f>
        <v>07.06-12.06 2006</v>
      </c>
      <c r="H16" s="135">
        <v>0</v>
      </c>
      <c r="I16" s="135">
        <v>0</v>
      </c>
      <c r="J16" s="135">
        <v>1</v>
      </c>
      <c r="K16" s="135">
        <v>0</v>
      </c>
      <c r="L16" s="135">
        <v>1</v>
      </c>
      <c r="M16" s="115"/>
    </row>
    <row r="17" spans="1:13" ht="22.5">
      <c r="A17" s="78">
        <v>5</v>
      </c>
      <c r="B17" s="112" t="str">
        <f>справочная!B17</f>
        <v>г. Уфа Галимуллин А.Р.</v>
      </c>
      <c r="C17" s="115" t="str">
        <f>справочная!C17</f>
        <v>Ю.Урал </v>
      </c>
      <c r="D17" s="119" t="str">
        <f>справочная!D17</f>
        <v>Б. Инзер</v>
      </c>
      <c r="E17" s="112">
        <f>справочная!E17</f>
        <v>1</v>
      </c>
      <c r="F17" s="120">
        <f>справочная!F17</f>
        <v>1</v>
      </c>
      <c r="G17" s="112" t="str">
        <f>справочная!G17</f>
        <v>31.07-06.08 2006</v>
      </c>
      <c r="H17" s="135">
        <v>1</v>
      </c>
      <c r="I17" s="135">
        <v>0</v>
      </c>
      <c r="J17" s="135">
        <v>1</v>
      </c>
      <c r="K17" s="135">
        <v>0</v>
      </c>
      <c r="L17" s="135">
        <v>2</v>
      </c>
      <c r="M17" s="115"/>
    </row>
    <row r="18" spans="1:13" ht="22.5">
      <c r="A18" s="78">
        <v>6</v>
      </c>
      <c r="B18" s="112" t="str">
        <f>справочная!B18</f>
        <v>г. Уфа Котегов В.Н.</v>
      </c>
      <c r="C18" s="115" t="str">
        <f>справочная!C18</f>
        <v>Ю.Урал </v>
      </c>
      <c r="D18" s="119" t="str">
        <f>справочная!D18</f>
        <v>р.  Уфа</v>
      </c>
      <c r="E18" s="112">
        <f>справочная!E18</f>
        <v>1</v>
      </c>
      <c r="F18" s="120">
        <f>справочная!F18</f>
        <v>1</v>
      </c>
      <c r="G18" s="112" t="str">
        <f>справочная!G18</f>
        <v>12.08-20.08 2006</v>
      </c>
      <c r="H18" s="135">
        <v>1</v>
      </c>
      <c r="I18" s="135">
        <v>0</v>
      </c>
      <c r="J18" s="135">
        <v>0</v>
      </c>
      <c r="K18" s="135">
        <v>0</v>
      </c>
      <c r="L18" s="135">
        <v>0</v>
      </c>
      <c r="M18" s="115"/>
    </row>
    <row r="19" spans="1:13" ht="22.5">
      <c r="A19" s="78">
        <v>7</v>
      </c>
      <c r="B19" s="112" t="str">
        <f>справочная!B19</f>
        <v>г. Уфа Миндияров С.Ю.</v>
      </c>
      <c r="C19" s="115" t="str">
        <f>справочная!C19</f>
        <v>Ю.Урал </v>
      </c>
      <c r="D19" s="119" t="str">
        <f>справочная!D19</f>
        <v>р. Юрюзань</v>
      </c>
      <c r="E19" s="112">
        <f>справочная!E19</f>
        <v>1</v>
      </c>
      <c r="F19" s="120">
        <f>справочная!F19</f>
        <v>1</v>
      </c>
      <c r="G19" s="112" t="str">
        <f>справочная!G19</f>
        <v>26.06-30.06 2006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15"/>
    </row>
    <row r="20" spans="1:13" ht="22.5">
      <c r="A20" s="78">
        <v>8</v>
      </c>
      <c r="B20" s="112" t="str">
        <f>справочная!B20</f>
        <v>г. Уфа Корнилова С.Б.</v>
      </c>
      <c r="C20" s="115" t="str">
        <f>справочная!C20</f>
        <v>Ю.Урал </v>
      </c>
      <c r="D20" s="119" t="str">
        <f>справочная!D20</f>
        <v>р. Юрюзань</v>
      </c>
      <c r="E20" s="112">
        <f>справочная!E20</f>
        <v>1</v>
      </c>
      <c r="F20" s="120">
        <f>справочная!F20</f>
        <v>1</v>
      </c>
      <c r="G20" s="112" t="str">
        <f>справочная!G20</f>
        <v>09.06-12.06 2006</v>
      </c>
      <c r="H20" s="135">
        <v>1</v>
      </c>
      <c r="I20" s="135">
        <v>0</v>
      </c>
      <c r="J20" s="135">
        <v>0</v>
      </c>
      <c r="K20" s="135">
        <v>0</v>
      </c>
      <c r="L20" s="135">
        <v>0</v>
      </c>
      <c r="M20" s="115"/>
    </row>
    <row r="21" spans="1:13" ht="22.5">
      <c r="A21" s="78">
        <v>9</v>
      </c>
      <c r="B21" s="112" t="str">
        <f>справочная!B21</f>
        <v>г.Уфа Караваев С.А.</v>
      </c>
      <c r="C21" s="115" t="str">
        <f>справочная!C21</f>
        <v>Ю.Урал </v>
      </c>
      <c r="D21" s="119" t="str">
        <f>справочная!D21</f>
        <v>р.Сим</v>
      </c>
      <c r="E21" s="112">
        <f>справочная!E21</f>
        <v>1</v>
      </c>
      <c r="F21" s="120">
        <f>справочная!F21</f>
        <v>1</v>
      </c>
      <c r="G21" s="112" t="str">
        <f>справочная!G21</f>
        <v>06.05-10.05 2006</v>
      </c>
      <c r="H21" s="135">
        <v>1</v>
      </c>
      <c r="I21" s="135">
        <v>0</v>
      </c>
      <c r="J21" s="135">
        <v>0</v>
      </c>
      <c r="K21" s="135">
        <v>0</v>
      </c>
      <c r="L21" s="135">
        <v>0</v>
      </c>
      <c r="M21" s="115"/>
    </row>
    <row r="22" spans="1:13" ht="22.5">
      <c r="A22" s="78">
        <v>10</v>
      </c>
      <c r="B22" s="112" t="str">
        <f>справочная!B22</f>
        <v>г. Уфа Медведев</v>
      </c>
      <c r="C22" s="115" t="str">
        <f>справочная!C22</f>
        <v>Ю.Урал </v>
      </c>
      <c r="D22" s="119" t="str">
        <f>справочная!D22</f>
        <v>р. М. Инзе -Инзер</v>
      </c>
      <c r="E22" s="112">
        <f>справочная!E22</f>
        <v>1</v>
      </c>
      <c r="F22" s="120">
        <f>справочная!F22</f>
        <v>1</v>
      </c>
      <c r="G22" s="112" t="str">
        <f>справочная!G22</f>
        <v>30.04-02.05 2006</v>
      </c>
      <c r="H22" s="135">
        <v>1</v>
      </c>
      <c r="I22" s="135">
        <v>0</v>
      </c>
      <c r="J22" s="135">
        <v>0</v>
      </c>
      <c r="K22" s="135">
        <v>0</v>
      </c>
      <c r="L22" s="135">
        <v>0</v>
      </c>
      <c r="M22" s="115"/>
    </row>
    <row r="23" spans="1:13" ht="22.5">
      <c r="A23" s="78">
        <v>11</v>
      </c>
      <c r="B23" s="112" t="str">
        <f>справочная!B23</f>
        <v>г. Уфа Хабибуллина Н.Ф.</v>
      </c>
      <c r="C23" s="115" t="str">
        <f>справочная!C23</f>
        <v>Ю.Урал </v>
      </c>
      <c r="D23" s="119" t="str">
        <f>справочная!D23</f>
        <v>р. Белая</v>
      </c>
      <c r="E23" s="112">
        <f>справочная!E23</f>
        <v>1</v>
      </c>
      <c r="F23" s="120">
        <f>справочная!F23</f>
        <v>1</v>
      </c>
      <c r="G23" s="112" t="str">
        <f>справочная!G23</f>
        <v>14.04.-16.04 2006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15"/>
    </row>
    <row r="24" spans="1:13" ht="22.5">
      <c r="A24" s="78">
        <v>12</v>
      </c>
      <c r="B24" s="112" t="str">
        <f>справочная!B24</f>
        <v>ЯНАО г. Новый Уренгой Мустаев В.Р.</v>
      </c>
      <c r="C24" s="115" t="str">
        <f>справочная!C24</f>
        <v>Ю.Урал </v>
      </c>
      <c r="D24" s="119" t="str">
        <f>справочная!D24</f>
        <v>р. Белая</v>
      </c>
      <c r="E24" s="112">
        <f>справочная!E24</f>
        <v>1</v>
      </c>
      <c r="F24" s="120">
        <f>справочная!F24</f>
        <v>1</v>
      </c>
      <c r="G24" s="112" t="str">
        <f>справочная!G24</f>
        <v>03.05-12.05 2006</v>
      </c>
      <c r="H24" s="135">
        <v>0</v>
      </c>
      <c r="I24" s="135">
        <v>0</v>
      </c>
      <c r="J24" s="135">
        <v>1</v>
      </c>
      <c r="K24" s="135">
        <v>0</v>
      </c>
      <c r="L24" s="135">
        <v>2.5</v>
      </c>
      <c r="M24" s="115"/>
    </row>
    <row r="25" spans="1:13" ht="22.5">
      <c r="A25" s="78">
        <v>13</v>
      </c>
      <c r="B25" s="112" t="str">
        <f>справочная!B25</f>
        <v>г. Салават Рахимов В.Х.</v>
      </c>
      <c r="C25" s="115" t="str">
        <f>справочная!C25</f>
        <v>Ю.Урал </v>
      </c>
      <c r="D25" s="119" t="str">
        <f>справочная!D25</f>
        <v>р. Белая</v>
      </c>
      <c r="E25" s="112">
        <f>справочная!E25</f>
        <v>1</v>
      </c>
      <c r="F25" s="120">
        <f>справочная!F25</f>
        <v>1</v>
      </c>
      <c r="G25" s="112" t="str">
        <f>справочная!G25</f>
        <v>15.06-24.06 2006</v>
      </c>
      <c r="H25" s="135">
        <v>0</v>
      </c>
      <c r="I25" s="135">
        <v>0</v>
      </c>
      <c r="J25" s="135">
        <v>1</v>
      </c>
      <c r="K25" s="135">
        <v>0</v>
      </c>
      <c r="L25" s="136">
        <v>2</v>
      </c>
      <c r="M25" s="116"/>
    </row>
    <row r="26" spans="2:169" s="34" customFormat="1" ht="15" customHeight="1">
      <c r="B26" s="33" t="s">
        <v>41</v>
      </c>
      <c r="C26" s="175" t="s">
        <v>109</v>
      </c>
      <c r="D26" s="175"/>
      <c r="E26" s="175"/>
      <c r="F26" s="36"/>
      <c r="G26" s="37" t="s">
        <v>44</v>
      </c>
      <c r="H26" s="24"/>
      <c r="I26" s="24"/>
      <c r="J26" s="24" t="s">
        <v>104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19"/>
      <c r="FL26" s="13"/>
      <c r="FM26" s="13"/>
    </row>
    <row r="27" spans="2:166" s="13" customFormat="1" ht="15.75">
      <c r="B27" s="19"/>
      <c r="C27" s="20"/>
      <c r="D27" s="63"/>
      <c r="E27" s="38"/>
      <c r="F27" s="39"/>
      <c r="G27" s="4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28" spans="4:6" s="13" customFormat="1" ht="3.75" customHeight="1">
      <c r="D28" s="64"/>
      <c r="F28" s="41"/>
    </row>
    <row r="29" spans="4:10" s="13" customFormat="1" ht="15">
      <c r="D29" s="64"/>
      <c r="F29" s="41"/>
      <c r="G29" s="13" t="s">
        <v>45</v>
      </c>
      <c r="J29" s="13" t="s">
        <v>105</v>
      </c>
    </row>
    <row r="30" ht="15">
      <c r="A30" s="5"/>
    </row>
  </sheetData>
  <mergeCells count="21">
    <mergeCell ref="C3:M3"/>
    <mergeCell ref="C4:M4"/>
    <mergeCell ref="C5:M5"/>
    <mergeCell ref="C6:M6"/>
    <mergeCell ref="C26:E26"/>
    <mergeCell ref="A9:M9"/>
    <mergeCell ref="A10:A12"/>
    <mergeCell ref="I11:I12"/>
    <mergeCell ref="J11:J12"/>
    <mergeCell ref="K11:K12"/>
    <mergeCell ref="L11:L12"/>
    <mergeCell ref="H11:H12"/>
    <mergeCell ref="F10:F12"/>
    <mergeCell ref="G10:G12"/>
    <mergeCell ref="B10:B12"/>
    <mergeCell ref="C10:C12"/>
    <mergeCell ref="E10:E12"/>
    <mergeCell ref="C7:M7"/>
    <mergeCell ref="C8:M8"/>
    <mergeCell ref="M10:M12"/>
    <mergeCell ref="H10:L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31"/>
  <sheetViews>
    <sheetView zoomScaleSheetLayoutView="115" workbookViewId="0" topLeftCell="A16">
      <selection activeCell="Q26" sqref="Q26"/>
    </sheetView>
  </sheetViews>
  <sheetFormatPr defaultColWidth="9.00390625" defaultRowHeight="12.75"/>
  <cols>
    <col min="1" max="1" width="5.125" style="0" customWidth="1"/>
    <col min="2" max="2" width="18.875" style="0" customWidth="1"/>
    <col min="3" max="3" width="12.125" style="0" customWidth="1"/>
    <col min="4" max="4" width="22.75390625" style="65" hidden="1" customWidth="1"/>
    <col min="5" max="5" width="6.75390625" style="0" customWidth="1"/>
    <col min="6" max="6" width="6.875" style="0" customWidth="1"/>
    <col min="8" max="37" width="3.625" style="0" customWidth="1"/>
  </cols>
  <sheetData>
    <row r="1" spans="1:185" s="34" customFormat="1" ht="17.25" customHeight="1">
      <c r="A1" s="19"/>
      <c r="B1" s="53"/>
      <c r="C1" s="172" t="s">
        <v>30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</row>
    <row r="2" spans="1:185" s="34" customFormat="1" ht="15" customHeight="1">
      <c r="A2" s="19"/>
      <c r="B2" s="53"/>
      <c r="C2" s="172" t="s">
        <v>31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</row>
    <row r="3" spans="1:185" s="34" customFormat="1" ht="15" customHeight="1">
      <c r="A3" s="19"/>
      <c r="B3" s="53"/>
      <c r="C3" s="173" t="s">
        <v>32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</row>
    <row r="4" spans="1:185" s="34" customFormat="1" ht="30" customHeight="1">
      <c r="A4" s="55" t="s">
        <v>33</v>
      </c>
      <c r="B4" s="53"/>
      <c r="C4" s="174" t="s">
        <v>113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</row>
    <row r="5" spans="1:185" s="34" customFormat="1" ht="15" customHeight="1">
      <c r="A5" s="57" t="s">
        <v>34</v>
      </c>
      <c r="B5" s="53"/>
      <c r="C5" s="183" t="s">
        <v>35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5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4"/>
      <c r="GA5" s="54"/>
      <c r="GB5" s="54"/>
      <c r="GC5" s="54"/>
    </row>
    <row r="6" spans="1:185" s="34" customFormat="1" ht="18.75" customHeight="1">
      <c r="A6" s="55" t="s">
        <v>36</v>
      </c>
      <c r="B6" s="53"/>
      <c r="C6" s="186" t="str">
        <f>справочная!C7</f>
        <v>Водный, подгруппа  1  к.сл.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8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</row>
    <row r="7" spans="1:37" ht="15.75" customHeight="1" thickBot="1">
      <c r="A7" s="189" t="s">
        <v>37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</row>
    <row r="8" spans="1:37" ht="48.75" customHeight="1">
      <c r="A8" s="166" t="s">
        <v>1</v>
      </c>
      <c r="B8" s="166" t="s">
        <v>2</v>
      </c>
      <c r="C8" s="166" t="s">
        <v>23</v>
      </c>
      <c r="D8" s="90"/>
      <c r="E8" s="166" t="s">
        <v>13</v>
      </c>
      <c r="F8" s="166" t="s">
        <v>14</v>
      </c>
      <c r="G8" s="166" t="s">
        <v>15</v>
      </c>
      <c r="H8" s="192" t="s">
        <v>12</v>
      </c>
      <c r="I8" s="193"/>
      <c r="J8" s="193"/>
      <c r="K8" s="193"/>
      <c r="L8" s="194"/>
      <c r="M8" s="192" t="s">
        <v>46</v>
      </c>
      <c r="N8" s="193"/>
      <c r="O8" s="193"/>
      <c r="P8" s="193"/>
      <c r="Q8" s="194"/>
      <c r="R8" s="192" t="s">
        <v>58</v>
      </c>
      <c r="S8" s="193"/>
      <c r="T8" s="193"/>
      <c r="U8" s="193"/>
      <c r="V8" s="194"/>
      <c r="W8" s="168" t="s">
        <v>59</v>
      </c>
      <c r="X8" s="168"/>
      <c r="Y8" s="168"/>
      <c r="Z8" s="168"/>
      <c r="AA8" s="168"/>
      <c r="AB8" s="168" t="s">
        <v>60</v>
      </c>
      <c r="AC8" s="168"/>
      <c r="AD8" s="168"/>
      <c r="AE8" s="168"/>
      <c r="AF8" s="168"/>
      <c r="AG8" s="192" t="s">
        <v>55</v>
      </c>
      <c r="AH8" s="193"/>
      <c r="AI8" s="193"/>
      <c r="AJ8" s="193"/>
      <c r="AK8" s="194"/>
    </row>
    <row r="9" spans="1:37" ht="13.5" thickBot="1">
      <c r="A9" s="167"/>
      <c r="B9" s="167"/>
      <c r="C9" s="167"/>
      <c r="D9" s="92"/>
      <c r="E9" s="167"/>
      <c r="F9" s="167"/>
      <c r="G9" s="167"/>
      <c r="H9" s="191" t="s">
        <v>57</v>
      </c>
      <c r="I9" s="191"/>
      <c r="J9" s="191"/>
      <c r="K9" s="191"/>
      <c r="L9" s="191"/>
      <c r="M9" s="195" t="s">
        <v>62</v>
      </c>
      <c r="N9" s="196"/>
      <c r="O9" s="196"/>
      <c r="P9" s="196"/>
      <c r="Q9" s="197"/>
      <c r="R9" s="195" t="s">
        <v>63</v>
      </c>
      <c r="S9" s="196"/>
      <c r="T9" s="196"/>
      <c r="U9" s="196"/>
      <c r="V9" s="197"/>
      <c r="W9" s="191" t="s">
        <v>64</v>
      </c>
      <c r="X9" s="191"/>
      <c r="Y9" s="191"/>
      <c r="Z9" s="191"/>
      <c r="AA9" s="191"/>
      <c r="AB9" s="191" t="s">
        <v>65</v>
      </c>
      <c r="AC9" s="191"/>
      <c r="AD9" s="191"/>
      <c r="AE9" s="191"/>
      <c r="AF9" s="191"/>
      <c r="AG9" s="198"/>
      <c r="AH9" s="198"/>
      <c r="AI9" s="198"/>
      <c r="AJ9" s="198"/>
      <c r="AK9" s="198"/>
    </row>
    <row r="10" spans="1:37" ht="13.5" thickBot="1">
      <c r="A10" s="164"/>
      <c r="B10" s="164"/>
      <c r="C10" s="164"/>
      <c r="D10" s="93"/>
      <c r="E10" s="164"/>
      <c r="F10" s="164"/>
      <c r="G10" s="164"/>
      <c r="H10" s="95" t="s">
        <v>16</v>
      </c>
      <c r="I10" s="96" t="s">
        <v>17</v>
      </c>
      <c r="J10" s="96" t="s">
        <v>18</v>
      </c>
      <c r="K10" s="96" t="s">
        <v>19</v>
      </c>
      <c r="L10" s="103" t="s">
        <v>20</v>
      </c>
      <c r="M10" s="129" t="s">
        <v>16</v>
      </c>
      <c r="N10" s="130" t="s">
        <v>17</v>
      </c>
      <c r="O10" s="130" t="s">
        <v>18</v>
      </c>
      <c r="P10" s="130" t="s">
        <v>19</v>
      </c>
      <c r="Q10" s="131" t="s">
        <v>20</v>
      </c>
      <c r="R10" s="95" t="s">
        <v>16</v>
      </c>
      <c r="S10" s="96" t="s">
        <v>17</v>
      </c>
      <c r="T10" s="96" t="s">
        <v>18</v>
      </c>
      <c r="U10" s="96" t="s">
        <v>19</v>
      </c>
      <c r="V10" s="97" t="s">
        <v>20</v>
      </c>
      <c r="W10" s="102" t="s">
        <v>16</v>
      </c>
      <c r="X10" s="96" t="s">
        <v>17</v>
      </c>
      <c r="Y10" s="96" t="s">
        <v>18</v>
      </c>
      <c r="Z10" s="96" t="s">
        <v>19</v>
      </c>
      <c r="AA10" s="103" t="s">
        <v>20</v>
      </c>
      <c r="AB10" s="95" t="s">
        <v>16</v>
      </c>
      <c r="AC10" s="96" t="s">
        <v>17</v>
      </c>
      <c r="AD10" s="96" t="s">
        <v>18</v>
      </c>
      <c r="AE10" s="96" t="s">
        <v>19</v>
      </c>
      <c r="AF10" s="97" t="s">
        <v>20</v>
      </c>
      <c r="AG10" s="102" t="s">
        <v>16</v>
      </c>
      <c r="AH10" s="96" t="s">
        <v>17</v>
      </c>
      <c r="AI10" s="96" t="s">
        <v>18</v>
      </c>
      <c r="AJ10" s="96" t="s">
        <v>19</v>
      </c>
      <c r="AK10" s="97" t="s">
        <v>20</v>
      </c>
    </row>
    <row r="11" spans="1:37" ht="26.25" customHeight="1">
      <c r="A11" s="85">
        <v>1</v>
      </c>
      <c r="B11" s="85" t="str">
        <f>справочная!B13</f>
        <v>Г.Екатеринбург Липин С.Л.</v>
      </c>
      <c r="C11" s="85" t="str">
        <f>справочная!C13</f>
        <v>Ю.Казахстан</v>
      </c>
      <c r="D11" s="94" t="str">
        <f>справочная!D13</f>
        <v>р. Или</v>
      </c>
      <c r="E11" s="85">
        <f>справочная!E13</f>
        <v>1</v>
      </c>
      <c r="F11" s="85">
        <f>справочная!F13</f>
        <v>1</v>
      </c>
      <c r="G11" s="85" t="str">
        <f>справочная!G13</f>
        <v>05.07-11.07 2006</v>
      </c>
      <c r="H11" s="98">
        <f>'Моисеев С'!H13</f>
        <v>0</v>
      </c>
      <c r="I11" s="74">
        <f>'Моисеев С'!I13</f>
        <v>0</v>
      </c>
      <c r="J11" s="74">
        <f>'Моисеев С'!J13</f>
        <v>-2</v>
      </c>
      <c r="K11" s="74">
        <f>'Моисеев С'!K13</f>
        <v>0</v>
      </c>
      <c r="L11" s="104">
        <f>'Моисеев С'!L13</f>
        <v>2</v>
      </c>
      <c r="M11" s="132">
        <f>Моисеева!H13</f>
        <v>0</v>
      </c>
      <c r="N11" s="133">
        <f>Моисеева!I13</f>
        <v>3</v>
      </c>
      <c r="O11" s="133">
        <f>Моисеева!J13</f>
        <v>0</v>
      </c>
      <c r="P11" s="133">
        <f>Моисеева!K13</f>
        <v>0</v>
      </c>
      <c r="Q11" s="134">
        <f>Моисеева!L13</f>
        <v>3</v>
      </c>
      <c r="R11" s="132">
        <f>Камский!H13</f>
        <v>1</v>
      </c>
      <c r="S11" s="133">
        <f>Камский!I13</f>
        <v>2</v>
      </c>
      <c r="T11" s="133">
        <f>Камский!J13</f>
        <v>1</v>
      </c>
      <c r="U11" s="133">
        <f>Камский!K13</f>
        <v>2</v>
      </c>
      <c r="V11" s="134">
        <f>Камский!L13</f>
        <v>2</v>
      </c>
      <c r="W11" s="75">
        <f>Матренин!H13</f>
        <v>1</v>
      </c>
      <c r="X11" s="74">
        <f>Матренин!I13</f>
        <v>2</v>
      </c>
      <c r="Y11" s="74">
        <f>Матренин!J13</f>
        <v>2</v>
      </c>
      <c r="Z11" s="74">
        <f>Матренин!K13</f>
        <v>0</v>
      </c>
      <c r="AA11" s="104">
        <f>Матренин!L13</f>
        <v>3</v>
      </c>
      <c r="AB11" s="98">
        <f>Корнилов!H13</f>
        <v>1</v>
      </c>
      <c r="AC11" s="74">
        <f>Корнилов!I13</f>
        <v>3</v>
      </c>
      <c r="AD11" s="74">
        <f>Корнилов!J13</f>
        <v>1</v>
      </c>
      <c r="AE11" s="74">
        <f>Корнилов!K13</f>
        <v>0</v>
      </c>
      <c r="AF11" s="99">
        <f>Корнилов!L13</f>
        <v>2</v>
      </c>
      <c r="AG11" s="75">
        <f>(H11+M11+R11+W11+AB11)/5</f>
        <v>0.6</v>
      </c>
      <c r="AH11" s="74">
        <f>(I11+N11+S11+X11+AC11)/5</f>
        <v>2</v>
      </c>
      <c r="AI11" s="74">
        <f>(J11+O11+T11+Y11+AD11)/5</f>
        <v>0.4</v>
      </c>
      <c r="AJ11" s="74">
        <f>(K11+P11+U11+Z11+AE11)/5</f>
        <v>0.4</v>
      </c>
      <c r="AK11" s="99">
        <f>(L11+Q11+V11+AA11+AF11)/5</f>
        <v>2.4</v>
      </c>
    </row>
    <row r="12" spans="1:37" ht="26.25" customHeight="1">
      <c r="A12" s="82">
        <v>2</v>
      </c>
      <c r="B12" s="82" t="str">
        <f>справочная!B14</f>
        <v>г. Благовещенск Хотемова Н.В.</v>
      </c>
      <c r="C12" s="82" t="str">
        <f>справочная!C14</f>
        <v>Ю. Урал</v>
      </c>
      <c r="D12" s="92" t="str">
        <f>справочная!D14</f>
        <v>р. Юрюзань</v>
      </c>
      <c r="E12" s="82">
        <f>справочная!E14</f>
        <v>1</v>
      </c>
      <c r="F12" s="82">
        <f>справочная!F14</f>
        <v>1</v>
      </c>
      <c r="G12" s="82" t="str">
        <f>справочная!G14</f>
        <v>14.07-21.07 2006</v>
      </c>
      <c r="H12" s="100">
        <f>'Моисеев С'!H14</f>
        <v>0</v>
      </c>
      <c r="I12" s="73">
        <f>'Моисеев С'!I14</f>
        <v>0</v>
      </c>
      <c r="J12" s="73">
        <f>'Моисеев С'!J14</f>
        <v>-2</v>
      </c>
      <c r="K12" s="73">
        <f>'Моисеев С'!K14</f>
        <v>0</v>
      </c>
      <c r="L12" s="105">
        <f>'Моисеев С'!L14</f>
        <v>1</v>
      </c>
      <c r="M12" s="100">
        <f>Моисеева!H14</f>
        <v>0</v>
      </c>
      <c r="N12" s="73">
        <f>Моисеева!I14</f>
        <v>0</v>
      </c>
      <c r="O12" s="73">
        <f>Моисеева!J14</f>
        <v>2</v>
      </c>
      <c r="P12" s="73">
        <f>Моисеева!K14</f>
        <v>0</v>
      </c>
      <c r="Q12" s="101">
        <f>Моисеева!L14</f>
        <v>2</v>
      </c>
      <c r="R12" s="100">
        <f>Камский!H14</f>
        <v>2</v>
      </c>
      <c r="S12" s="73">
        <f>Камский!I14</f>
        <v>0</v>
      </c>
      <c r="T12" s="73">
        <f>Камский!J14</f>
        <v>2</v>
      </c>
      <c r="U12" s="73">
        <f>Камский!K14</f>
        <v>2</v>
      </c>
      <c r="V12" s="101">
        <f>Камский!L14</f>
        <v>2</v>
      </c>
      <c r="W12" s="76">
        <f>Матренин!H14</f>
        <v>2</v>
      </c>
      <c r="X12" s="73">
        <f>Матренин!I14</f>
        <v>0</v>
      </c>
      <c r="Y12" s="73">
        <f>Матренин!J14</f>
        <v>0</v>
      </c>
      <c r="Z12" s="73">
        <f>Матренин!K14</f>
        <v>2</v>
      </c>
      <c r="AA12" s="105">
        <f>Матренин!L14</f>
        <v>1</v>
      </c>
      <c r="AB12" s="100">
        <f>Корнилов!H14</f>
        <v>1</v>
      </c>
      <c r="AC12" s="73">
        <f>Корнилов!I14</f>
        <v>0</v>
      </c>
      <c r="AD12" s="73">
        <f>Корнилов!J14</f>
        <v>1</v>
      </c>
      <c r="AE12" s="73">
        <f>Корнилов!K14</f>
        <v>0</v>
      </c>
      <c r="AF12" s="101">
        <f>Корнилов!L14</f>
        <v>3</v>
      </c>
      <c r="AG12" s="75">
        <f aca="true" t="shared" si="0" ref="AG12:AG23">(H12+M12+R12+W12+AB12)/5</f>
        <v>1</v>
      </c>
      <c r="AH12" s="74">
        <f aca="true" t="shared" si="1" ref="AH12:AH23">(I12+N12+S12+X12+AC12)/5</f>
        <v>0</v>
      </c>
      <c r="AI12" s="74">
        <f aca="true" t="shared" si="2" ref="AI12:AI23">(J12+O12+T12+Y12+AD12)/5</f>
        <v>0.6</v>
      </c>
      <c r="AJ12" s="74">
        <f aca="true" t="shared" si="3" ref="AJ12:AJ23">(K12+P12+U12+Z12+AE12)/5</f>
        <v>0.8</v>
      </c>
      <c r="AK12" s="99">
        <f aca="true" t="shared" si="4" ref="AK12:AK23">(L12+Q12+V12+AA12+AF12)/5</f>
        <v>1.8</v>
      </c>
    </row>
    <row r="13" spans="1:37" ht="22.5">
      <c r="A13" s="82">
        <v>3</v>
      </c>
      <c r="B13" s="82" t="str">
        <f>справочная!B15</f>
        <v>г. Уфа Гарифьянова Р.Р. </v>
      </c>
      <c r="C13" s="82" t="str">
        <f>справочная!C15</f>
        <v>Ю.Урал </v>
      </c>
      <c r="D13" s="92" t="str">
        <f>справочная!D15</f>
        <v>р. Миньяр</v>
      </c>
      <c r="E13" s="82">
        <f>справочная!E15</f>
        <v>1</v>
      </c>
      <c r="F13" s="82">
        <f>справочная!F15</f>
        <v>1</v>
      </c>
      <c r="G13" s="82" t="str">
        <f>справочная!G15</f>
        <v>09.06-13.06 2006</v>
      </c>
      <c r="H13" s="100">
        <f>'Моисеев С'!H15</f>
        <v>1</v>
      </c>
      <c r="I13" s="73">
        <f>'Моисеев С'!I15</f>
        <v>0.5</v>
      </c>
      <c r="J13" s="73">
        <f>'Моисеев С'!J15</f>
        <v>2</v>
      </c>
      <c r="K13" s="73">
        <f>'Моисеев С'!K15</f>
        <v>0</v>
      </c>
      <c r="L13" s="105">
        <f>'Моисеев С'!L15</f>
        <v>1</v>
      </c>
      <c r="M13" s="100">
        <f>Моисеева!H15</f>
        <v>0</v>
      </c>
      <c r="N13" s="73">
        <f>Моисеева!I15</f>
        <v>0</v>
      </c>
      <c r="O13" s="73">
        <f>Моисеева!J15</f>
        <v>2</v>
      </c>
      <c r="P13" s="73">
        <f>Моисеева!K15</f>
        <v>0</v>
      </c>
      <c r="Q13" s="101">
        <f>Моисеева!L15</f>
        <v>2</v>
      </c>
      <c r="R13" s="100">
        <f>Камский!H15</f>
        <v>3</v>
      </c>
      <c r="S13" s="73">
        <f>Камский!I15</f>
        <v>0</v>
      </c>
      <c r="T13" s="73">
        <f>Камский!J15</f>
        <v>1</v>
      </c>
      <c r="U13" s="73">
        <f>Камский!K15</f>
        <v>2</v>
      </c>
      <c r="V13" s="101">
        <f>Камский!L15</f>
        <v>1</v>
      </c>
      <c r="W13" s="76">
        <f>Матренин!H15</f>
        <v>1</v>
      </c>
      <c r="X13" s="73">
        <f>Матренин!I15</f>
        <v>1</v>
      </c>
      <c r="Y13" s="73">
        <f>Матренин!J15</f>
        <v>2</v>
      </c>
      <c r="Z13" s="73">
        <f>Матренин!K15</f>
        <v>1</v>
      </c>
      <c r="AA13" s="105">
        <f>Матренин!L15</f>
        <v>1</v>
      </c>
      <c r="AB13" s="100">
        <f>Корнилов!H15</f>
        <v>2</v>
      </c>
      <c r="AC13" s="73">
        <f>Корнилов!I15</f>
        <v>1</v>
      </c>
      <c r="AD13" s="73">
        <f>Корнилов!J15</f>
        <v>1</v>
      </c>
      <c r="AE13" s="73">
        <f>Корнилов!K15</f>
        <v>0</v>
      </c>
      <c r="AF13" s="101">
        <f>Корнилов!L15</f>
        <v>2</v>
      </c>
      <c r="AG13" s="75">
        <f t="shared" si="0"/>
        <v>1.4</v>
      </c>
      <c r="AH13" s="74">
        <f t="shared" si="1"/>
        <v>0.5</v>
      </c>
      <c r="AI13" s="74">
        <f t="shared" si="2"/>
        <v>1.6</v>
      </c>
      <c r="AJ13" s="74">
        <f t="shared" si="3"/>
        <v>0.6</v>
      </c>
      <c r="AK13" s="99">
        <f t="shared" si="4"/>
        <v>1.4</v>
      </c>
    </row>
    <row r="14" spans="1:56" ht="33.75" customHeight="1">
      <c r="A14" s="82">
        <v>4</v>
      </c>
      <c r="B14" s="82" t="str">
        <f>справочная!B16</f>
        <v>г. Уфа Миндияров С.Ю.</v>
      </c>
      <c r="C14" s="82" t="str">
        <f>справочная!C16</f>
        <v>Ю.Урал </v>
      </c>
      <c r="D14" s="92" t="str">
        <f>справочная!D16</f>
        <v>р. Инзер</v>
      </c>
      <c r="E14" s="82">
        <f>справочная!E16</f>
        <v>1</v>
      </c>
      <c r="F14" s="82">
        <f>справочная!F16</f>
        <v>1</v>
      </c>
      <c r="G14" s="82" t="str">
        <f>справочная!G16</f>
        <v>07.06-12.06 2006</v>
      </c>
      <c r="H14" s="100">
        <f>'Моисеев С'!H16</f>
        <v>0</v>
      </c>
      <c r="I14" s="73">
        <f>'Моисеев С'!I16</f>
        <v>0</v>
      </c>
      <c r="J14" s="73">
        <f>'Моисеев С'!J16</f>
        <v>-2</v>
      </c>
      <c r="K14" s="73">
        <f>'Моисеев С'!K16</f>
        <v>0</v>
      </c>
      <c r="L14" s="105">
        <f>'Моисеев С'!L16</f>
        <v>1</v>
      </c>
      <c r="M14" s="100">
        <f>Моисеева!H16</f>
        <v>0</v>
      </c>
      <c r="N14" s="73">
        <f>Моисеева!I16</f>
        <v>0</v>
      </c>
      <c r="O14" s="73">
        <f>Моисеева!J16</f>
        <v>-1</v>
      </c>
      <c r="P14" s="73">
        <f>Моисеева!K16</f>
        <v>0</v>
      </c>
      <c r="Q14" s="101">
        <f>Моисеева!L16</f>
        <v>0</v>
      </c>
      <c r="R14" s="100">
        <f>Камский!H16</f>
        <v>2</v>
      </c>
      <c r="S14" s="73">
        <f>Камский!I16</f>
        <v>0</v>
      </c>
      <c r="T14" s="73">
        <f>Камский!J16</f>
        <v>2</v>
      </c>
      <c r="U14" s="73">
        <f>Камский!K16</f>
        <v>2</v>
      </c>
      <c r="V14" s="101">
        <f>Камский!L16</f>
        <v>1</v>
      </c>
      <c r="W14" s="76">
        <f>Матренин!H16</f>
        <v>1</v>
      </c>
      <c r="X14" s="73">
        <f>Матренин!I16</f>
        <v>0</v>
      </c>
      <c r="Y14" s="73">
        <f>Матренин!J16</f>
        <v>0</v>
      </c>
      <c r="Z14" s="73">
        <f>Матренин!K16</f>
        <v>0</v>
      </c>
      <c r="AA14" s="105">
        <f>Матренин!L16</f>
        <v>1</v>
      </c>
      <c r="AB14" s="100">
        <f>Корнилов!H16</f>
        <v>0</v>
      </c>
      <c r="AC14" s="73">
        <f>Корнилов!I16</f>
        <v>0</v>
      </c>
      <c r="AD14" s="73">
        <f>Корнилов!J16</f>
        <v>1</v>
      </c>
      <c r="AE14" s="73">
        <f>Корнилов!K16</f>
        <v>0</v>
      </c>
      <c r="AF14" s="101">
        <f>Корнилов!L16</f>
        <v>1</v>
      </c>
      <c r="AG14" s="75">
        <f t="shared" si="0"/>
        <v>0.6</v>
      </c>
      <c r="AH14" s="74">
        <f t="shared" si="1"/>
        <v>0</v>
      </c>
      <c r="AI14" s="74">
        <f t="shared" si="2"/>
        <v>0</v>
      </c>
      <c r="AJ14" s="74">
        <f t="shared" si="3"/>
        <v>0.4</v>
      </c>
      <c r="AK14" s="99">
        <f t="shared" si="4"/>
        <v>0.8</v>
      </c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</row>
    <row r="15" spans="1:37" ht="31.5" customHeight="1">
      <c r="A15" s="82">
        <v>5</v>
      </c>
      <c r="B15" s="82" t="str">
        <f>справочная!B17</f>
        <v>г. Уфа Галимуллин А.Р.</v>
      </c>
      <c r="C15" s="82" t="str">
        <f>справочная!C17</f>
        <v>Ю.Урал </v>
      </c>
      <c r="D15" s="92" t="str">
        <f>справочная!D17</f>
        <v>Б. Инзер</v>
      </c>
      <c r="E15" s="82">
        <f>справочная!E17</f>
        <v>1</v>
      </c>
      <c r="F15" s="82">
        <f>справочная!F17</f>
        <v>1</v>
      </c>
      <c r="G15" s="82" t="str">
        <f>справочная!G17</f>
        <v>31.07-06.08 2006</v>
      </c>
      <c r="H15" s="100">
        <f>'Моисеев С'!H17</f>
        <v>1</v>
      </c>
      <c r="I15" s="73">
        <f>'Моисеев С'!I17</f>
        <v>0</v>
      </c>
      <c r="J15" s="73">
        <f>'Моисеев С'!J17</f>
        <v>2</v>
      </c>
      <c r="K15" s="73">
        <f>'Моисеев С'!K17</f>
        <v>0</v>
      </c>
      <c r="L15" s="105">
        <f>'Моисеев С'!L17</f>
        <v>2</v>
      </c>
      <c r="M15" s="100">
        <f>Моисеева!H17</f>
        <v>0</v>
      </c>
      <c r="N15" s="73">
        <f>Моисеева!I17</f>
        <v>0</v>
      </c>
      <c r="O15" s="73">
        <f>Моисеева!J17</f>
        <v>1</v>
      </c>
      <c r="P15" s="73">
        <f>Моисеева!K17</f>
        <v>0</v>
      </c>
      <c r="Q15" s="101">
        <f>Моисеева!L17</f>
        <v>2</v>
      </c>
      <c r="R15" s="100">
        <f>Камский!H17</f>
        <v>3</v>
      </c>
      <c r="S15" s="73">
        <f>Камский!I17</f>
        <v>0</v>
      </c>
      <c r="T15" s="73">
        <f>Камский!J17</f>
        <v>4</v>
      </c>
      <c r="U15" s="73">
        <f>Камский!K17</f>
        <v>2</v>
      </c>
      <c r="V15" s="101">
        <f>Камский!L17</f>
        <v>3</v>
      </c>
      <c r="W15" s="76">
        <f>Матренин!H17</f>
        <v>2</v>
      </c>
      <c r="X15" s="73">
        <f>Матренин!I17</f>
        <v>0</v>
      </c>
      <c r="Y15" s="73">
        <f>Матренин!J17</f>
        <v>3</v>
      </c>
      <c r="Z15" s="73">
        <f>Матренин!K17</f>
        <v>0</v>
      </c>
      <c r="AA15" s="105">
        <f>Матренин!L17</f>
        <v>3</v>
      </c>
      <c r="AB15" s="100">
        <f>Корнилов!H17</f>
        <v>1</v>
      </c>
      <c r="AC15" s="73">
        <f>Корнилов!I17</f>
        <v>0</v>
      </c>
      <c r="AD15" s="73">
        <f>Корнилов!J17</f>
        <v>1</v>
      </c>
      <c r="AE15" s="73">
        <f>Корнилов!K17</f>
        <v>0</v>
      </c>
      <c r="AF15" s="101">
        <f>Корнилов!L17</f>
        <v>2</v>
      </c>
      <c r="AG15" s="75">
        <f t="shared" si="0"/>
        <v>1.4</v>
      </c>
      <c r="AH15" s="74">
        <f t="shared" si="1"/>
        <v>0</v>
      </c>
      <c r="AI15" s="74">
        <f t="shared" si="2"/>
        <v>2.2</v>
      </c>
      <c r="AJ15" s="74">
        <f t="shared" si="3"/>
        <v>0.4</v>
      </c>
      <c r="AK15" s="99">
        <f t="shared" si="4"/>
        <v>2.4</v>
      </c>
    </row>
    <row r="16" spans="1:37" ht="22.5">
      <c r="A16" s="82">
        <v>6</v>
      </c>
      <c r="B16" s="82" t="str">
        <f>справочная!B18</f>
        <v>г. Уфа Котегов В.Н.</v>
      </c>
      <c r="C16" s="82" t="str">
        <f>справочная!C18</f>
        <v>Ю.Урал </v>
      </c>
      <c r="D16" s="92" t="str">
        <f>справочная!D18</f>
        <v>р.  Уфа</v>
      </c>
      <c r="E16" s="82">
        <f>справочная!E18</f>
        <v>1</v>
      </c>
      <c r="F16" s="82">
        <f>справочная!F18</f>
        <v>1</v>
      </c>
      <c r="G16" s="82" t="str">
        <f>справочная!G18</f>
        <v>12.08-20.08 2006</v>
      </c>
      <c r="H16" s="100">
        <f>'Моисеев С'!H18</f>
        <v>0</v>
      </c>
      <c r="I16" s="73">
        <f>'Моисеев С'!I18</f>
        <v>0</v>
      </c>
      <c r="J16" s="73">
        <f>'Моисеев С'!J18</f>
        <v>1</v>
      </c>
      <c r="K16" s="73">
        <f>'Моисеев С'!K18</f>
        <v>0</v>
      </c>
      <c r="L16" s="105">
        <f>'Моисеев С'!L18</f>
        <v>0</v>
      </c>
      <c r="M16" s="100">
        <f>Моисеева!H18</f>
        <v>0</v>
      </c>
      <c r="N16" s="73">
        <f>Моисеева!I18</f>
        <v>0</v>
      </c>
      <c r="O16" s="73">
        <f>Моисеева!J18</f>
        <v>0</v>
      </c>
      <c r="P16" s="73">
        <f>Моисеева!K18</f>
        <v>0</v>
      </c>
      <c r="Q16" s="101">
        <f>Моисеева!L18</f>
        <v>0</v>
      </c>
      <c r="R16" s="100">
        <f>Камский!H18</f>
        <v>2</v>
      </c>
      <c r="S16" s="73">
        <f>Камский!I18</f>
        <v>0</v>
      </c>
      <c r="T16" s="73">
        <f>Камский!J18</f>
        <v>2</v>
      </c>
      <c r="U16" s="73">
        <f>Камский!K18</f>
        <v>2</v>
      </c>
      <c r="V16" s="101">
        <f>Камский!L18</f>
        <v>0</v>
      </c>
      <c r="W16" s="76">
        <f>Матренин!H18</f>
        <v>1</v>
      </c>
      <c r="X16" s="73">
        <f>Матренин!I18</f>
        <v>0</v>
      </c>
      <c r="Y16" s="73">
        <f>Матренин!J18</f>
        <v>2</v>
      </c>
      <c r="Z16" s="73">
        <f>Матренин!K18</f>
        <v>0</v>
      </c>
      <c r="AA16" s="105">
        <f>Матренин!L18</f>
        <v>0</v>
      </c>
      <c r="AB16" s="100">
        <f>Корнилов!H18</f>
        <v>1</v>
      </c>
      <c r="AC16" s="73">
        <f>Корнилов!I18</f>
        <v>0</v>
      </c>
      <c r="AD16" s="73">
        <f>Корнилов!J18</f>
        <v>0</v>
      </c>
      <c r="AE16" s="73">
        <f>Корнилов!K18</f>
        <v>0</v>
      </c>
      <c r="AF16" s="101">
        <f>Корнилов!L18</f>
        <v>0</v>
      </c>
      <c r="AG16" s="75">
        <f t="shared" si="0"/>
        <v>0.8</v>
      </c>
      <c r="AH16" s="74">
        <f t="shared" si="1"/>
        <v>0</v>
      </c>
      <c r="AI16" s="74">
        <f t="shared" si="2"/>
        <v>1</v>
      </c>
      <c r="AJ16" s="74">
        <f t="shared" si="3"/>
        <v>0.4</v>
      </c>
      <c r="AK16" s="99">
        <f t="shared" si="4"/>
        <v>0</v>
      </c>
    </row>
    <row r="17" spans="1:37" ht="27" customHeight="1">
      <c r="A17" s="82">
        <v>7</v>
      </c>
      <c r="B17" s="82" t="str">
        <f>справочная!B19</f>
        <v>г. Уфа Миндияров С.Ю.</v>
      </c>
      <c r="C17" s="82" t="str">
        <f>справочная!C19</f>
        <v>Ю.Урал </v>
      </c>
      <c r="D17" s="92" t="str">
        <f>справочная!D19</f>
        <v>р. Юрюзань</v>
      </c>
      <c r="E17" s="82">
        <f>справочная!E19</f>
        <v>1</v>
      </c>
      <c r="F17" s="82">
        <f>справочная!F19</f>
        <v>1</v>
      </c>
      <c r="G17" s="82" t="str">
        <f>справочная!G19</f>
        <v>26.06-30.06 2006</v>
      </c>
      <c r="H17" s="100">
        <f>'Моисеев С'!H19</f>
        <v>0</v>
      </c>
      <c r="I17" s="73">
        <f>'Моисеев С'!I19</f>
        <v>0</v>
      </c>
      <c r="J17" s="73">
        <f>'Моисеев С'!J19</f>
        <v>2</v>
      </c>
      <c r="K17" s="73">
        <f>'Моисеев С'!K19</f>
        <v>0</v>
      </c>
      <c r="L17" s="105">
        <f>'Моисеев С'!L19</f>
        <v>0</v>
      </c>
      <c r="M17" s="100">
        <f>Моисеева!H19</f>
        <v>0</v>
      </c>
      <c r="N17" s="73">
        <f>Моисеева!I19</f>
        <v>0</v>
      </c>
      <c r="O17" s="73">
        <f>Моисеева!J19</f>
        <v>-8</v>
      </c>
      <c r="P17" s="73">
        <f>Моисеева!K19</f>
        <v>1</v>
      </c>
      <c r="Q17" s="101">
        <f>Моисеева!L19</f>
        <v>0</v>
      </c>
      <c r="R17" s="100">
        <f>Камский!H19</f>
        <v>2</v>
      </c>
      <c r="S17" s="73">
        <f>Камский!I19</f>
        <v>0</v>
      </c>
      <c r="T17" s="73">
        <f>Камский!J19</f>
        <v>2</v>
      </c>
      <c r="U17" s="73">
        <f>Камский!K19</f>
        <v>3</v>
      </c>
      <c r="V17" s="101">
        <f>Камский!L19</f>
        <v>0</v>
      </c>
      <c r="W17" s="76">
        <f>Матренин!H19</f>
        <v>1</v>
      </c>
      <c r="X17" s="73">
        <f>Матренин!I19</f>
        <v>0</v>
      </c>
      <c r="Y17" s="73">
        <f>Матренин!J19</f>
        <v>0</v>
      </c>
      <c r="Z17" s="73">
        <f>Матренин!K19</f>
        <v>0</v>
      </c>
      <c r="AA17" s="105">
        <f>Матренин!L19</f>
        <v>0</v>
      </c>
      <c r="AB17" s="100">
        <f>Корнилов!H19</f>
        <v>0</v>
      </c>
      <c r="AC17" s="73">
        <f>Корнилов!I19</f>
        <v>0</v>
      </c>
      <c r="AD17" s="73">
        <f>Корнилов!J19</f>
        <v>0</v>
      </c>
      <c r="AE17" s="73">
        <f>Корнилов!K19</f>
        <v>0</v>
      </c>
      <c r="AF17" s="101">
        <f>Корнилов!L19</f>
        <v>0</v>
      </c>
      <c r="AG17" s="75">
        <f t="shared" si="0"/>
        <v>0.6</v>
      </c>
      <c r="AH17" s="74">
        <f t="shared" si="1"/>
        <v>0</v>
      </c>
      <c r="AI17" s="74">
        <f t="shared" si="2"/>
        <v>-0.8</v>
      </c>
      <c r="AJ17" s="74">
        <f t="shared" si="3"/>
        <v>0.8</v>
      </c>
      <c r="AK17" s="99">
        <f t="shared" si="4"/>
        <v>0</v>
      </c>
    </row>
    <row r="18" spans="1:37" ht="30" customHeight="1">
      <c r="A18" s="82">
        <v>8</v>
      </c>
      <c r="B18" s="82" t="str">
        <f>справочная!B20</f>
        <v>г. Уфа Корнилова С.Б.</v>
      </c>
      <c r="C18" s="82" t="str">
        <f>справочная!C20</f>
        <v>Ю.Урал </v>
      </c>
      <c r="D18" s="92" t="str">
        <f>справочная!D20</f>
        <v>р. Юрюзань</v>
      </c>
      <c r="E18" s="82">
        <f>справочная!E20</f>
        <v>1</v>
      </c>
      <c r="F18" s="82">
        <f>справочная!F20</f>
        <v>1</v>
      </c>
      <c r="G18" s="82" t="str">
        <f>справочная!G20</f>
        <v>09.06-12.06 2006</v>
      </c>
      <c r="H18" s="100">
        <f>'Моисеев С'!H20</f>
        <v>0</v>
      </c>
      <c r="I18" s="73">
        <f>'Моисеев С'!I20</f>
        <v>0</v>
      </c>
      <c r="J18" s="73">
        <f>'Моисеев С'!J20</f>
        <v>-1</v>
      </c>
      <c r="K18" s="73">
        <f>'Моисеев С'!K20</f>
        <v>1</v>
      </c>
      <c r="L18" s="105">
        <f>'Моисеев С'!L20</f>
        <v>0</v>
      </c>
      <c r="M18" s="100">
        <f>Моисеева!H20</f>
        <v>0</v>
      </c>
      <c r="N18" s="73">
        <f>Моисеева!I20</f>
        <v>0</v>
      </c>
      <c r="O18" s="73">
        <f>Моисеева!J20</f>
        <v>0</v>
      </c>
      <c r="P18" s="73">
        <f>Моисеева!K20</f>
        <v>2</v>
      </c>
      <c r="Q18" s="101">
        <f>Моисеева!L20</f>
        <v>1</v>
      </c>
      <c r="R18" s="100">
        <f>Камский!H20</f>
        <v>1</v>
      </c>
      <c r="S18" s="73">
        <f>Камский!I20</f>
        <v>0</v>
      </c>
      <c r="T18" s="73">
        <f>Камский!J20</f>
        <v>1</v>
      </c>
      <c r="U18" s="73">
        <f>Камский!K20</f>
        <v>1</v>
      </c>
      <c r="V18" s="101">
        <f>Камский!L20</f>
        <v>0</v>
      </c>
      <c r="W18" s="76">
        <f>Матренин!H20</f>
        <v>1</v>
      </c>
      <c r="X18" s="73">
        <f>Матренин!I20</f>
        <v>0</v>
      </c>
      <c r="Y18" s="73">
        <f>Матренин!J20</f>
        <v>2</v>
      </c>
      <c r="Z18" s="73">
        <f>Матренин!K20</f>
        <v>3</v>
      </c>
      <c r="AA18" s="105">
        <f>Матренин!L20</f>
        <v>0</v>
      </c>
      <c r="AB18" s="100">
        <f>Корнилов!H20</f>
        <v>1</v>
      </c>
      <c r="AC18" s="73">
        <f>Корнилов!I20</f>
        <v>0</v>
      </c>
      <c r="AD18" s="73">
        <f>Корнилов!J20</f>
        <v>0</v>
      </c>
      <c r="AE18" s="73">
        <f>Корнилов!K20</f>
        <v>0</v>
      </c>
      <c r="AF18" s="101">
        <f>Корнилов!L20</f>
        <v>0</v>
      </c>
      <c r="AG18" s="75">
        <f t="shared" si="0"/>
        <v>0.6</v>
      </c>
      <c r="AH18" s="74">
        <f t="shared" si="1"/>
        <v>0</v>
      </c>
      <c r="AI18" s="74">
        <f t="shared" si="2"/>
        <v>0.4</v>
      </c>
      <c r="AJ18" s="74">
        <f t="shared" si="3"/>
        <v>1.4</v>
      </c>
      <c r="AK18" s="99">
        <f t="shared" si="4"/>
        <v>0.2</v>
      </c>
    </row>
    <row r="19" spans="1:37" ht="22.5">
      <c r="A19" s="82">
        <v>9</v>
      </c>
      <c r="B19" s="82" t="str">
        <f>справочная!B21</f>
        <v>г.Уфа Караваев С.А.</v>
      </c>
      <c r="C19" s="82" t="str">
        <f>справочная!C21</f>
        <v>Ю.Урал </v>
      </c>
      <c r="D19" s="92" t="str">
        <f>справочная!D21</f>
        <v>р.Сим</v>
      </c>
      <c r="E19" s="82">
        <f>справочная!E21</f>
        <v>1</v>
      </c>
      <c r="F19" s="82">
        <f>справочная!F21</f>
        <v>1</v>
      </c>
      <c r="G19" s="82" t="str">
        <f>справочная!G21</f>
        <v>06.05-10.05 2006</v>
      </c>
      <c r="H19" s="100">
        <f>'Моисеев С'!H21</f>
        <v>1</v>
      </c>
      <c r="I19" s="73">
        <f>'Моисеев С'!I21</f>
        <v>0</v>
      </c>
      <c r="J19" s="73">
        <f>'Моисеев С'!J21</f>
        <v>2</v>
      </c>
      <c r="K19" s="73">
        <f>'Моисеев С'!K21</f>
        <v>0</v>
      </c>
      <c r="L19" s="105">
        <f>'Моисеев С'!L21</f>
        <v>0</v>
      </c>
      <c r="M19" s="100">
        <f>Моисеева!H21</f>
        <v>1</v>
      </c>
      <c r="N19" s="73">
        <f>Моисеева!I21</f>
        <v>0</v>
      </c>
      <c r="O19" s="73">
        <f>Моисеева!J21</f>
        <v>0</v>
      </c>
      <c r="P19" s="73">
        <f>Моисеева!K21</f>
        <v>0</v>
      </c>
      <c r="Q19" s="101">
        <f>Моисеева!L21</f>
        <v>0</v>
      </c>
      <c r="R19" s="100">
        <f>Камский!H21</f>
        <v>2</v>
      </c>
      <c r="S19" s="73">
        <f>Камский!I21</f>
        <v>0</v>
      </c>
      <c r="T19" s="73">
        <f>Камский!J21</f>
        <v>2</v>
      </c>
      <c r="U19" s="73">
        <f>Камский!K21</f>
        <v>1</v>
      </c>
      <c r="V19" s="101">
        <f>Камский!L21</f>
        <v>0</v>
      </c>
      <c r="W19" s="76">
        <f>Матренин!H21</f>
        <v>1</v>
      </c>
      <c r="X19" s="73">
        <f>Матренин!I21</f>
        <v>0</v>
      </c>
      <c r="Y19" s="73">
        <f>Матренин!J21</f>
        <v>3</v>
      </c>
      <c r="Z19" s="73">
        <f>Матренин!K21</f>
        <v>0</v>
      </c>
      <c r="AA19" s="105">
        <f>Матренин!L21</f>
        <v>0</v>
      </c>
      <c r="AB19" s="100">
        <f>Корнилов!H21</f>
        <v>1</v>
      </c>
      <c r="AC19" s="73">
        <f>Корнилов!I21</f>
        <v>0</v>
      </c>
      <c r="AD19" s="73">
        <f>Корнилов!J21</f>
        <v>0</v>
      </c>
      <c r="AE19" s="73">
        <f>Корнилов!K21</f>
        <v>0</v>
      </c>
      <c r="AF19" s="101">
        <f>Корнилов!L21</f>
        <v>0</v>
      </c>
      <c r="AG19" s="75">
        <f t="shared" si="0"/>
        <v>1.2</v>
      </c>
      <c r="AH19" s="74">
        <f t="shared" si="1"/>
        <v>0</v>
      </c>
      <c r="AI19" s="74">
        <f t="shared" si="2"/>
        <v>1.4</v>
      </c>
      <c r="AJ19" s="74">
        <f t="shared" si="3"/>
        <v>0.2</v>
      </c>
      <c r="AK19" s="99">
        <f t="shared" si="4"/>
        <v>0</v>
      </c>
    </row>
    <row r="20" spans="1:37" ht="22.5">
      <c r="A20" s="82">
        <v>10</v>
      </c>
      <c r="B20" s="82" t="str">
        <f>справочная!B22</f>
        <v>г. Уфа Медведев</v>
      </c>
      <c r="C20" s="82" t="str">
        <f>справочная!C22</f>
        <v>Ю.Урал </v>
      </c>
      <c r="D20" s="92" t="str">
        <f>справочная!D22</f>
        <v>р. М. Инзе -Инзер</v>
      </c>
      <c r="E20" s="82">
        <f>справочная!E22</f>
        <v>1</v>
      </c>
      <c r="F20" s="82">
        <f>справочная!F22</f>
        <v>1</v>
      </c>
      <c r="G20" s="82" t="str">
        <f>справочная!G22</f>
        <v>30.04-02.05 2006</v>
      </c>
      <c r="H20" s="100">
        <f>'Моисеев С'!H22</f>
        <v>2</v>
      </c>
      <c r="I20" s="73">
        <f>'Моисеев С'!I22</f>
        <v>0</v>
      </c>
      <c r="J20" s="73">
        <f>'Моисеев С'!J22</f>
        <v>2</v>
      </c>
      <c r="K20" s="73">
        <f>'Моисеев С'!K22</f>
        <v>0</v>
      </c>
      <c r="L20" s="105">
        <f>'Моисеев С'!L22</f>
        <v>0</v>
      </c>
      <c r="M20" s="100">
        <f>Моисеева!H22</f>
        <v>2</v>
      </c>
      <c r="N20" s="73">
        <f>Моисеева!I22</f>
        <v>0</v>
      </c>
      <c r="O20" s="73">
        <f>Моисеева!J22</f>
        <v>0</v>
      </c>
      <c r="P20" s="73">
        <f>Моисеева!K22</f>
        <v>2</v>
      </c>
      <c r="Q20" s="101">
        <f>Моисеева!L22</f>
        <v>0</v>
      </c>
      <c r="R20" s="100">
        <f>Камский!H22</f>
        <v>2</v>
      </c>
      <c r="S20" s="73">
        <f>Камский!I22</f>
        <v>0</v>
      </c>
      <c r="T20" s="73">
        <f>Камский!J22</f>
        <v>2</v>
      </c>
      <c r="U20" s="73">
        <f>Камский!K22</f>
        <v>2</v>
      </c>
      <c r="V20" s="101">
        <f>Камский!L22</f>
        <v>0</v>
      </c>
      <c r="W20" s="76">
        <f>Матренин!H22</f>
        <v>3</v>
      </c>
      <c r="X20" s="73">
        <f>Матренин!I22</f>
        <v>0.5</v>
      </c>
      <c r="Y20" s="73">
        <f>Матренин!J22</f>
        <v>3</v>
      </c>
      <c r="Z20" s="73">
        <f>Матренин!K22</f>
        <v>0</v>
      </c>
      <c r="AA20" s="105">
        <f>Матренин!L22</f>
        <v>0</v>
      </c>
      <c r="AB20" s="100">
        <f>Корнилов!H22</f>
        <v>1</v>
      </c>
      <c r="AC20" s="73">
        <f>Корнилов!I22</f>
        <v>0</v>
      </c>
      <c r="AD20" s="73">
        <f>Корнилов!J22</f>
        <v>0</v>
      </c>
      <c r="AE20" s="73">
        <f>Корнилов!K22</f>
        <v>0</v>
      </c>
      <c r="AF20" s="101">
        <f>Корнилов!L22</f>
        <v>0</v>
      </c>
      <c r="AG20" s="75">
        <f t="shared" si="0"/>
        <v>2</v>
      </c>
      <c r="AH20" s="74">
        <f t="shared" si="1"/>
        <v>0.1</v>
      </c>
      <c r="AI20" s="74">
        <f t="shared" si="2"/>
        <v>1.4</v>
      </c>
      <c r="AJ20" s="74">
        <f t="shared" si="3"/>
        <v>0.8</v>
      </c>
      <c r="AK20" s="99">
        <f t="shared" si="4"/>
        <v>0</v>
      </c>
    </row>
    <row r="21" spans="1:37" ht="22.5">
      <c r="A21" s="82">
        <v>11</v>
      </c>
      <c r="B21" s="82" t="str">
        <f>справочная!B23</f>
        <v>г. Уфа Хабибуллина Н.Ф.</v>
      </c>
      <c r="C21" s="82" t="str">
        <f>справочная!C23</f>
        <v>Ю.Урал </v>
      </c>
      <c r="D21" s="92" t="str">
        <f>справочная!D23</f>
        <v>р. Белая</v>
      </c>
      <c r="E21" s="82">
        <f>справочная!E23</f>
        <v>1</v>
      </c>
      <c r="F21" s="82">
        <f>справочная!F23</f>
        <v>1</v>
      </c>
      <c r="G21" s="82" t="str">
        <f>справочная!G23</f>
        <v>14.04.-16.04 2006</v>
      </c>
      <c r="H21" s="100">
        <f>'Моисеев С'!H23</f>
        <v>0</v>
      </c>
      <c r="I21" s="73">
        <f>'Моисеев С'!I23</f>
        <v>0</v>
      </c>
      <c r="J21" s="73">
        <f>'Моисеев С'!J23</f>
        <v>1</v>
      </c>
      <c r="K21" s="73">
        <f>'Моисеев С'!K23</f>
        <v>0</v>
      </c>
      <c r="L21" s="105">
        <f>'Моисеев С'!L23</f>
        <v>0</v>
      </c>
      <c r="M21" s="100">
        <f>Моисеева!H23</f>
        <v>0</v>
      </c>
      <c r="N21" s="73">
        <f>Моисеева!I23</f>
        <v>0</v>
      </c>
      <c r="O21" s="73">
        <f>Моисеева!K23</f>
        <v>3</v>
      </c>
      <c r="P21" s="73">
        <f>Моисеева!K23</f>
        <v>3</v>
      </c>
      <c r="Q21" s="101">
        <f>Моисеева!L23</f>
        <v>0</v>
      </c>
      <c r="R21" s="100">
        <f>Камский!H23</f>
        <v>2</v>
      </c>
      <c r="S21" s="73">
        <f>Камский!I23</f>
        <v>0</v>
      </c>
      <c r="T21" s="73">
        <f>Камский!J23</f>
        <v>2</v>
      </c>
      <c r="U21" s="73">
        <f>Камский!K23</f>
        <v>2</v>
      </c>
      <c r="V21" s="101">
        <f>Камский!L23</f>
        <v>0</v>
      </c>
      <c r="W21" s="76">
        <f>Матренин!H23</f>
        <v>1</v>
      </c>
      <c r="X21" s="73">
        <f>Матренин!I23</f>
        <v>0</v>
      </c>
      <c r="Y21" s="73">
        <f>Матренин!J23</f>
        <v>2</v>
      </c>
      <c r="Z21" s="73">
        <f>Матренин!K23</f>
        <v>2</v>
      </c>
      <c r="AA21" s="105">
        <f>Матренин!L23</f>
        <v>0</v>
      </c>
      <c r="AB21" s="100">
        <f>Корнилов!H23</f>
        <v>0</v>
      </c>
      <c r="AC21" s="73">
        <f>Корнилов!I23</f>
        <v>0</v>
      </c>
      <c r="AD21" s="73">
        <f>Корнилов!J23</f>
        <v>0</v>
      </c>
      <c r="AE21" s="73">
        <f>Корнилов!K23</f>
        <v>0</v>
      </c>
      <c r="AF21" s="101">
        <f>Корнилов!L23</f>
        <v>0</v>
      </c>
      <c r="AG21" s="75">
        <f t="shared" si="0"/>
        <v>0.6</v>
      </c>
      <c r="AH21" s="74">
        <f t="shared" si="1"/>
        <v>0</v>
      </c>
      <c r="AI21" s="74">
        <f t="shared" si="2"/>
        <v>1.6</v>
      </c>
      <c r="AJ21" s="74">
        <f t="shared" si="3"/>
        <v>1.4</v>
      </c>
      <c r="AK21" s="99">
        <f t="shared" si="4"/>
        <v>0</v>
      </c>
    </row>
    <row r="22" spans="1:37" ht="22.5">
      <c r="A22" s="82">
        <v>12</v>
      </c>
      <c r="B22" s="82" t="str">
        <f>справочная!B24</f>
        <v>ЯНАО г. Новый Уренгой Мустаев В.Р.</v>
      </c>
      <c r="C22" s="82" t="str">
        <f>справочная!C24</f>
        <v>Ю.Урал </v>
      </c>
      <c r="D22" s="92" t="str">
        <f>справочная!D24</f>
        <v>р. Белая</v>
      </c>
      <c r="E22" s="82">
        <f>справочная!E24</f>
        <v>1</v>
      </c>
      <c r="F22" s="82">
        <f>справочная!F24</f>
        <v>1</v>
      </c>
      <c r="G22" s="82" t="str">
        <f>справочная!G24</f>
        <v>03.05-12.05 2006</v>
      </c>
      <c r="H22" s="100">
        <f>'Моисеев С'!H24</f>
        <v>0</v>
      </c>
      <c r="I22" s="73">
        <f>'Моисеев С'!I24</f>
        <v>0</v>
      </c>
      <c r="J22" s="73">
        <f>'Моисеев С'!J24</f>
        <v>2</v>
      </c>
      <c r="K22" s="73">
        <f>'Моисеев С'!K24</f>
        <v>0</v>
      </c>
      <c r="L22" s="105">
        <f>'Моисеев С'!L24</f>
        <v>1</v>
      </c>
      <c r="M22" s="100">
        <f>Моисеева!H24</f>
        <v>1</v>
      </c>
      <c r="N22" s="73">
        <f>Моисеева!I24</f>
        <v>1</v>
      </c>
      <c r="O22" s="73">
        <f>Моисеева!J24</f>
        <v>0</v>
      </c>
      <c r="P22" s="73">
        <f>Моисеева!K24</f>
        <v>1</v>
      </c>
      <c r="Q22" s="101">
        <f>Моисеева!L24</f>
        <v>1</v>
      </c>
      <c r="R22" s="100">
        <f>Камский!H24</f>
        <v>1</v>
      </c>
      <c r="S22" s="73">
        <f>Камский!I24</f>
        <v>0</v>
      </c>
      <c r="T22" s="73">
        <f>Камский!J24</f>
        <v>2</v>
      </c>
      <c r="U22" s="73">
        <f>Камский!K24</f>
        <v>1</v>
      </c>
      <c r="V22" s="101">
        <f>Камский!L24</f>
        <v>1</v>
      </c>
      <c r="W22" s="76">
        <f>Матренин!H24</f>
        <v>1</v>
      </c>
      <c r="X22" s="73">
        <f>Матренин!I24</f>
        <v>0</v>
      </c>
      <c r="Y22" s="73">
        <f>Матренин!J24</f>
        <v>1</v>
      </c>
      <c r="Z22" s="73">
        <f>Матренин!K24</f>
        <v>2</v>
      </c>
      <c r="AA22" s="105">
        <f>Матренин!L24</f>
        <v>1</v>
      </c>
      <c r="AB22" s="100">
        <f>Корнилов!H24</f>
        <v>0</v>
      </c>
      <c r="AC22" s="73">
        <f>Корнилов!I24</f>
        <v>0</v>
      </c>
      <c r="AD22" s="73">
        <f>Корнилов!J24</f>
        <v>1</v>
      </c>
      <c r="AE22" s="73">
        <f>Корнилов!K24</f>
        <v>0</v>
      </c>
      <c r="AF22" s="101">
        <f>Корнилов!L24</f>
        <v>2.5</v>
      </c>
      <c r="AG22" s="75">
        <f t="shared" si="0"/>
        <v>0.6</v>
      </c>
      <c r="AH22" s="74">
        <f t="shared" si="1"/>
        <v>0.2</v>
      </c>
      <c r="AI22" s="74">
        <f t="shared" si="2"/>
        <v>1.2</v>
      </c>
      <c r="AJ22" s="74">
        <f t="shared" si="3"/>
        <v>0.8</v>
      </c>
      <c r="AK22" s="99">
        <f t="shared" si="4"/>
        <v>1.3</v>
      </c>
    </row>
    <row r="23" spans="1:37" ht="22.5">
      <c r="A23" s="82">
        <v>13</v>
      </c>
      <c r="B23" s="82" t="str">
        <f>справочная!B25</f>
        <v>г. Салават Рахимов В.Х.</v>
      </c>
      <c r="C23" s="82" t="str">
        <f>справочная!C25</f>
        <v>Ю.Урал </v>
      </c>
      <c r="D23" s="92" t="str">
        <f>справочная!D25</f>
        <v>р. Белая</v>
      </c>
      <c r="E23" s="82">
        <f>справочная!E25</f>
        <v>1</v>
      </c>
      <c r="F23" s="82">
        <f>справочная!F25</f>
        <v>1</v>
      </c>
      <c r="G23" s="82" t="str">
        <f>справочная!G25</f>
        <v>15.06-24.06 2006</v>
      </c>
      <c r="H23" s="100">
        <f>'Моисеев С'!H25</f>
        <v>0</v>
      </c>
      <c r="I23" s="73">
        <f>'Моисеев С'!I25</f>
        <v>0</v>
      </c>
      <c r="J23" s="73">
        <f>'Моисеев С'!J25</f>
        <v>1</v>
      </c>
      <c r="K23" s="73">
        <f>'Моисеев С'!K25</f>
        <v>0</v>
      </c>
      <c r="L23" s="105">
        <f>'Моисеев С'!L25</f>
        <v>2</v>
      </c>
      <c r="M23" s="100">
        <f>Моисеева!H25</f>
        <v>0</v>
      </c>
      <c r="N23" s="73">
        <f>Моисеева!I25</f>
        <v>-2</v>
      </c>
      <c r="O23" s="73">
        <f>Моисеева!J25</f>
        <v>0</v>
      </c>
      <c r="P23" s="73">
        <f>Моисеева!K25</f>
        <v>1</v>
      </c>
      <c r="Q23" s="101">
        <f>Моисеева!L25</f>
        <v>-1</v>
      </c>
      <c r="R23" s="100">
        <f>Камский!H25</f>
        <v>2</v>
      </c>
      <c r="S23" s="73">
        <f>Камский!I25</f>
        <v>0</v>
      </c>
      <c r="T23" s="73">
        <f>Камский!J25</f>
        <v>2</v>
      </c>
      <c r="U23" s="73">
        <f>Камский!K25</f>
        <v>2</v>
      </c>
      <c r="V23" s="101">
        <f>Камский!L25</f>
        <v>2</v>
      </c>
      <c r="W23" s="76">
        <f>Матренин!H25</f>
        <v>1</v>
      </c>
      <c r="X23" s="73">
        <f>Матренин!I25</f>
        <v>0</v>
      </c>
      <c r="Y23" s="73">
        <f>Матренин!J25</f>
        <v>0</v>
      </c>
      <c r="Z23" s="73">
        <f>Матренин!K25</f>
        <v>0</v>
      </c>
      <c r="AA23" s="105">
        <f>Матренин!L25</f>
        <v>2</v>
      </c>
      <c r="AB23" s="100">
        <f>Корнилов!H25</f>
        <v>0</v>
      </c>
      <c r="AC23" s="73">
        <f>Корнилов!I25</f>
        <v>0</v>
      </c>
      <c r="AD23" s="73">
        <f>Корнилов!J25</f>
        <v>1</v>
      </c>
      <c r="AE23" s="73">
        <f>Корнилов!K25</f>
        <v>0</v>
      </c>
      <c r="AF23" s="101">
        <f>Корнилов!L25</f>
        <v>2</v>
      </c>
      <c r="AG23" s="75">
        <f t="shared" si="0"/>
        <v>0.6</v>
      </c>
      <c r="AH23" s="74">
        <f t="shared" si="1"/>
        <v>-0.4</v>
      </c>
      <c r="AI23" s="74">
        <f t="shared" si="2"/>
        <v>0.8</v>
      </c>
      <c r="AJ23" s="74">
        <f t="shared" si="3"/>
        <v>0.6</v>
      </c>
      <c r="AK23" s="99">
        <f t="shared" si="4"/>
        <v>1.4</v>
      </c>
    </row>
    <row r="24" spans="2:187" s="13" customFormat="1" ht="33.75" customHeight="1">
      <c r="B24" s="19" t="s">
        <v>38</v>
      </c>
      <c r="C24" s="150" t="s">
        <v>118</v>
      </c>
      <c r="D24" s="150"/>
      <c r="E24" s="150"/>
      <c r="F24" s="150"/>
      <c r="G24" s="27"/>
      <c r="H24" s="19"/>
      <c r="I24" s="55" t="s">
        <v>39</v>
      </c>
      <c r="J24" s="215"/>
      <c r="K24" s="211"/>
      <c r="L24" s="216"/>
      <c r="M24" s="215"/>
      <c r="N24" s="215"/>
      <c r="O24" s="216" t="s">
        <v>114</v>
      </c>
      <c r="P24" s="217"/>
      <c r="Q24" s="217"/>
      <c r="R24" s="217"/>
      <c r="S24" s="217"/>
      <c r="T24" s="217"/>
      <c r="U24" s="21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E24" s="25"/>
    </row>
    <row r="25" spans="3:187" s="13" customFormat="1" ht="26.25" customHeight="1">
      <c r="C25" s="151" t="s">
        <v>119</v>
      </c>
      <c r="D25" s="151"/>
      <c r="E25" s="151"/>
      <c r="F25" s="151"/>
      <c r="G25" s="19"/>
      <c r="J25" s="24"/>
      <c r="K25" s="146"/>
      <c r="L25" s="146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E25" s="25"/>
    </row>
    <row r="26" spans="3:187" s="13" customFormat="1" ht="27.75" customHeight="1">
      <c r="C26" s="151" t="s">
        <v>120</v>
      </c>
      <c r="D26" s="151"/>
      <c r="E26" s="151"/>
      <c r="F26" s="151"/>
      <c r="G26" s="27"/>
      <c r="H26" s="25"/>
      <c r="I26" s="25" t="s">
        <v>40</v>
      </c>
      <c r="L26" s="211"/>
      <c r="O26" s="211" t="s">
        <v>115</v>
      </c>
      <c r="P26" s="144"/>
      <c r="Q26" s="144"/>
      <c r="R26" s="144"/>
      <c r="S26" s="144"/>
      <c r="T26" s="144"/>
      <c r="GC26" s="28"/>
      <c r="GE26" s="25"/>
    </row>
    <row r="27" spans="3:187" s="13" customFormat="1" ht="32.25" customHeight="1">
      <c r="C27" s="151" t="s">
        <v>121</v>
      </c>
      <c r="D27" s="151"/>
      <c r="E27" s="151"/>
      <c r="F27" s="151"/>
      <c r="G27" s="19"/>
      <c r="I27" s="2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19"/>
      <c r="FY27" s="33"/>
      <c r="GE27" s="25"/>
    </row>
    <row r="28" spans="1:12" ht="27" customHeight="1">
      <c r="A28" s="4"/>
      <c r="B28" s="31"/>
      <c r="C28" s="182" t="s">
        <v>122</v>
      </c>
      <c r="D28" s="182"/>
      <c r="E28" s="182"/>
      <c r="F28" s="182"/>
      <c r="G28" s="32"/>
      <c r="H28" s="24"/>
      <c r="I28" s="13"/>
      <c r="J28" s="13"/>
      <c r="K28" s="13"/>
      <c r="L28" s="13"/>
    </row>
    <row r="29" spans="1:17" ht="16.5">
      <c r="A29" s="8"/>
      <c r="B29" s="31"/>
      <c r="C29" s="142"/>
      <c r="D29" s="142"/>
      <c r="E29" s="142"/>
      <c r="F29" s="142"/>
      <c r="G29" s="32"/>
      <c r="H29" s="24"/>
      <c r="I29" s="214" t="s">
        <v>116</v>
      </c>
      <c r="J29" s="214"/>
      <c r="K29" s="214"/>
      <c r="Q29" s="211" t="s">
        <v>117</v>
      </c>
    </row>
    <row r="30" spans="1:12" ht="30.75" customHeight="1">
      <c r="A30" s="4"/>
      <c r="B30" s="22" t="s">
        <v>123</v>
      </c>
      <c r="C30" s="182" t="s">
        <v>124</v>
      </c>
      <c r="D30" s="182"/>
      <c r="E30" s="182"/>
      <c r="F30" s="182"/>
      <c r="G30" s="182"/>
      <c r="H30" s="45"/>
      <c r="I30" s="45"/>
      <c r="J30" s="45"/>
      <c r="K30" s="45"/>
      <c r="L30" s="45"/>
    </row>
    <row r="31" ht="15">
      <c r="A31" s="5"/>
    </row>
  </sheetData>
  <mergeCells count="31">
    <mergeCell ref="C30:G30"/>
    <mergeCell ref="C26:F26"/>
    <mergeCell ref="C27:F27"/>
    <mergeCell ref="C28:F28"/>
    <mergeCell ref="A8:A10"/>
    <mergeCell ref="B8:B10"/>
    <mergeCell ref="AG8:AK8"/>
    <mergeCell ref="H9:L9"/>
    <mergeCell ref="AG9:AK9"/>
    <mergeCell ref="C8:C10"/>
    <mergeCell ref="E8:E10"/>
    <mergeCell ref="W9:AA9"/>
    <mergeCell ref="H8:L8"/>
    <mergeCell ref="F8:F10"/>
    <mergeCell ref="G8:G10"/>
    <mergeCell ref="AB8:AF8"/>
    <mergeCell ref="AB9:AF9"/>
    <mergeCell ref="W8:AA8"/>
    <mergeCell ref="M8:Q8"/>
    <mergeCell ref="M9:Q9"/>
    <mergeCell ref="R8:V8"/>
    <mergeCell ref="R9:V9"/>
    <mergeCell ref="C5:AK5"/>
    <mergeCell ref="C6:AK6"/>
    <mergeCell ref="A7:AK7"/>
    <mergeCell ref="C1:AK1"/>
    <mergeCell ref="C2:AK2"/>
    <mergeCell ref="C3:AK3"/>
    <mergeCell ref="C4:AK4"/>
    <mergeCell ref="C24:F24"/>
    <mergeCell ref="C25:F25"/>
  </mergeCells>
  <printOptions/>
  <pageMargins left="0.75" right="0.75" top="0.54" bottom="0.48" header="0.5" footer="0.5"/>
  <pageSetup fitToHeight="1" fitToWidth="1"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4"/>
  <sheetViews>
    <sheetView tabSelected="1" workbookViewId="0" topLeftCell="A19">
      <selection activeCell="C31" sqref="C31:G31"/>
    </sheetView>
  </sheetViews>
  <sheetFormatPr defaultColWidth="9.00390625" defaultRowHeight="12.75"/>
  <cols>
    <col min="2" max="2" width="27.875" style="0" customWidth="1"/>
    <col min="4" max="4" width="24.625" style="65" hidden="1" customWidth="1"/>
    <col min="5" max="5" width="1.625" style="65" hidden="1" customWidth="1"/>
    <col min="7" max="7" width="11.25390625" style="0" customWidth="1"/>
    <col min="13" max="13" width="10.25390625" style="0" customWidth="1"/>
    <col min="15" max="15" width="8.75390625" style="0" customWidth="1"/>
    <col min="16" max="16" width="0.37109375" style="0" hidden="1" customWidth="1"/>
    <col min="17" max="19" width="9.125" style="0" hidden="1" customWidth="1"/>
  </cols>
  <sheetData>
    <row r="1" spans="1:176" s="34" customFormat="1" ht="17.25" customHeight="1">
      <c r="A1" s="19"/>
      <c r="B1" s="53"/>
      <c r="C1" s="172" t="s">
        <v>30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</row>
    <row r="2" spans="1:176" s="34" customFormat="1" ht="15" customHeight="1">
      <c r="A2" s="19"/>
      <c r="B2" s="53"/>
      <c r="C2" s="172" t="s">
        <v>31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</row>
    <row r="3" spans="1:176" s="34" customFormat="1" ht="15" customHeight="1">
      <c r="A3" s="19"/>
      <c r="B3" s="53"/>
      <c r="C3" s="173" t="s">
        <v>32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</row>
    <row r="4" spans="1:176" s="34" customFormat="1" ht="30" customHeight="1">
      <c r="A4" s="55" t="s">
        <v>33</v>
      </c>
      <c r="B4" s="53"/>
      <c r="C4" s="174" t="s">
        <v>113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</row>
    <row r="5" spans="1:176" s="34" customFormat="1" ht="15" customHeight="1">
      <c r="A5" s="57" t="s">
        <v>34</v>
      </c>
      <c r="B5" s="53"/>
      <c r="C5" s="161" t="s">
        <v>35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4"/>
      <c r="FR5" s="54"/>
      <c r="FS5" s="54"/>
      <c r="FT5" s="54"/>
    </row>
    <row r="6" spans="1:176" s="34" customFormat="1" ht="18.75" customHeight="1">
      <c r="A6" s="55" t="s">
        <v>36</v>
      </c>
      <c r="B6" s="53"/>
      <c r="C6" s="162" t="str">
        <f>справочная!C7</f>
        <v>Водный, подгруппа  1  к.сл.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</row>
    <row r="7" spans="1:12" ht="15.75">
      <c r="A7" s="199"/>
      <c r="B7" s="200"/>
      <c r="C7" s="200"/>
      <c r="D7" s="66"/>
      <c r="E7" s="66"/>
      <c r="F7" s="200"/>
      <c r="G7" s="200"/>
      <c r="H7" s="200"/>
      <c r="I7" s="200"/>
      <c r="J7" s="200"/>
      <c r="K7" s="200"/>
      <c r="L7" s="200"/>
    </row>
    <row r="8" spans="1:14" ht="16.5" thickBot="1">
      <c r="A8" s="201" t="s">
        <v>21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3.5" thickBot="1">
      <c r="A9" s="176" t="s">
        <v>1</v>
      </c>
      <c r="B9" s="176" t="s">
        <v>22</v>
      </c>
      <c r="C9" s="176" t="s">
        <v>23</v>
      </c>
      <c r="D9" s="202" t="s">
        <v>54</v>
      </c>
      <c r="E9" s="202" t="s">
        <v>13</v>
      </c>
      <c r="F9" s="176" t="s">
        <v>4</v>
      </c>
      <c r="G9" s="179" t="s">
        <v>5</v>
      </c>
      <c r="H9" s="205" t="s">
        <v>24</v>
      </c>
      <c r="I9" s="206"/>
      <c r="J9" s="206"/>
      <c r="K9" s="206"/>
      <c r="L9" s="207"/>
      <c r="M9" s="179" t="s">
        <v>51</v>
      </c>
      <c r="N9" s="179" t="s">
        <v>25</v>
      </c>
    </row>
    <row r="10" spans="1:14" ht="28.5" customHeight="1" thickBot="1">
      <c r="A10" s="178"/>
      <c r="B10" s="178"/>
      <c r="C10" s="178"/>
      <c r="D10" s="202"/>
      <c r="E10" s="202"/>
      <c r="F10" s="178"/>
      <c r="G10" s="181"/>
      <c r="H10" s="1" t="s">
        <v>26</v>
      </c>
      <c r="I10" s="6" t="s">
        <v>50</v>
      </c>
      <c r="J10" s="6" t="s">
        <v>49</v>
      </c>
      <c r="K10" s="6" t="s">
        <v>11</v>
      </c>
      <c r="L10" s="43" t="s">
        <v>48</v>
      </c>
      <c r="M10" s="181"/>
      <c r="N10" s="181"/>
    </row>
    <row r="11" spans="1:14" ht="26.25" customHeight="1">
      <c r="A11" s="77">
        <v>1</v>
      </c>
      <c r="B11" s="77" t="str">
        <f>справочная!B13</f>
        <v>Г.Екатеринбург Липин С.Л.</v>
      </c>
      <c r="C11" s="77" t="str">
        <f>справочная!C13</f>
        <v>Ю.Казахстан</v>
      </c>
      <c r="D11" s="81" t="str">
        <f>справочная!D13</f>
        <v>р. Или</v>
      </c>
      <c r="E11" s="81">
        <f>справочная!E13</f>
        <v>1</v>
      </c>
      <c r="F11" s="77">
        <f>справочная!F13</f>
        <v>1</v>
      </c>
      <c r="G11" s="77" t="str">
        <f>справочная!G13</f>
        <v>05.07-11.07 2006</v>
      </c>
      <c r="H11" s="106">
        <f>свод!AG11</f>
        <v>0.6</v>
      </c>
      <c r="I11" s="106">
        <f>свод!AH11</f>
        <v>2</v>
      </c>
      <c r="J11" s="106">
        <f>свод!AI11</f>
        <v>0.4</v>
      </c>
      <c r="K11" s="106">
        <f>свод!AJ11</f>
        <v>0.4</v>
      </c>
      <c r="L11" s="106">
        <f>свод!AK11</f>
        <v>2.4</v>
      </c>
      <c r="M11" s="80">
        <f>SUM(H11:L11)</f>
        <v>5.8</v>
      </c>
      <c r="N11" s="140" t="s">
        <v>102</v>
      </c>
    </row>
    <row r="12" spans="1:31" ht="26.25" customHeight="1">
      <c r="A12" s="78">
        <v>2</v>
      </c>
      <c r="B12" s="78" t="str">
        <f>справочная!B14</f>
        <v>г. Благовещенск Хотемова Н.В.</v>
      </c>
      <c r="C12" s="78" t="str">
        <f>справочная!C14</f>
        <v>Ю. Урал</v>
      </c>
      <c r="D12" s="83" t="str">
        <f>справочная!D14</f>
        <v>р. Юрюзань</v>
      </c>
      <c r="E12" s="83">
        <f>справочная!E14</f>
        <v>1</v>
      </c>
      <c r="F12" s="78">
        <f>справочная!F14</f>
        <v>1</v>
      </c>
      <c r="G12" s="78" t="str">
        <f>справочная!G14</f>
        <v>14.07-21.07 2006</v>
      </c>
      <c r="H12" s="107">
        <f>свод!AG12</f>
        <v>1</v>
      </c>
      <c r="I12" s="107">
        <f>свод!AH12</f>
        <v>0</v>
      </c>
      <c r="J12" s="107">
        <f>свод!AI12</f>
        <v>0.6</v>
      </c>
      <c r="K12" s="107">
        <f>свод!AJ12</f>
        <v>0.8</v>
      </c>
      <c r="L12" s="107">
        <f>свод!AK12</f>
        <v>1.8</v>
      </c>
      <c r="M12" s="82">
        <f aca="true" t="shared" si="0" ref="M12:M23">SUM(H12:L12)</f>
        <v>4.2</v>
      </c>
      <c r="N12" s="108">
        <v>5</v>
      </c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14" ht="25.5" customHeight="1">
      <c r="A13" s="78">
        <v>3</v>
      </c>
      <c r="B13" s="78" t="str">
        <f>справочная!B15</f>
        <v>г. Уфа Гарифьянова Р.Р. </v>
      </c>
      <c r="C13" s="78" t="str">
        <f>справочная!C15</f>
        <v>Ю.Урал </v>
      </c>
      <c r="D13" s="83" t="str">
        <f>справочная!D15</f>
        <v>р. Миньяр</v>
      </c>
      <c r="E13" s="83">
        <f>справочная!E15</f>
        <v>1</v>
      </c>
      <c r="F13" s="78">
        <f>справочная!F15</f>
        <v>1</v>
      </c>
      <c r="G13" s="78" t="str">
        <f>справочная!G15</f>
        <v>09.06-13.06 2006</v>
      </c>
      <c r="H13" s="107">
        <f>свод!AG13</f>
        <v>1.4</v>
      </c>
      <c r="I13" s="107">
        <f>свод!AH13</f>
        <v>0.5</v>
      </c>
      <c r="J13" s="107">
        <f>свод!AI13</f>
        <v>1.6</v>
      </c>
      <c r="K13" s="107">
        <f>свод!AJ13</f>
        <v>0.6</v>
      </c>
      <c r="L13" s="107">
        <f>свод!AK13</f>
        <v>1.4</v>
      </c>
      <c r="M13" s="82">
        <f t="shared" si="0"/>
        <v>5.5</v>
      </c>
      <c r="N13" s="141" t="s">
        <v>103</v>
      </c>
    </row>
    <row r="14" spans="1:14" ht="26.25" customHeight="1">
      <c r="A14" s="78">
        <v>4</v>
      </c>
      <c r="B14" s="78" t="str">
        <f>справочная!B16</f>
        <v>г. Уфа Миндияров С.Ю.</v>
      </c>
      <c r="C14" s="78" t="str">
        <f>справочная!C16</f>
        <v>Ю.Урал </v>
      </c>
      <c r="D14" s="83" t="str">
        <f>справочная!D16</f>
        <v>р. Инзер</v>
      </c>
      <c r="E14" s="83">
        <f>справочная!E16</f>
        <v>1</v>
      </c>
      <c r="F14" s="78">
        <f>справочная!F16</f>
        <v>1</v>
      </c>
      <c r="G14" s="78" t="str">
        <f>справочная!G16</f>
        <v>07.06-12.06 2006</v>
      </c>
      <c r="H14" s="107">
        <f>свод!AG14</f>
        <v>0.6</v>
      </c>
      <c r="I14" s="107">
        <f>свод!AH14</f>
        <v>0</v>
      </c>
      <c r="J14" s="107">
        <f>свод!AI14</f>
        <v>0</v>
      </c>
      <c r="K14" s="107">
        <f>свод!AJ14</f>
        <v>0.4</v>
      </c>
      <c r="L14" s="107">
        <f>свод!AK14</f>
        <v>0.8</v>
      </c>
      <c r="M14" s="82">
        <f t="shared" si="0"/>
        <v>1.8</v>
      </c>
      <c r="N14" s="108">
        <v>12</v>
      </c>
    </row>
    <row r="15" spans="1:14" ht="25.5" customHeight="1">
      <c r="A15" s="78">
        <v>5</v>
      </c>
      <c r="B15" s="78" t="str">
        <f>справочная!B17</f>
        <v>г. Уфа Галимуллин А.Р.</v>
      </c>
      <c r="C15" s="78" t="str">
        <f>справочная!C17</f>
        <v>Ю.Урал </v>
      </c>
      <c r="D15" s="83" t="str">
        <f>справочная!D17</f>
        <v>Б. Инзер</v>
      </c>
      <c r="E15" s="83">
        <f>справочная!E17</f>
        <v>1</v>
      </c>
      <c r="F15" s="78">
        <f>справочная!F17</f>
        <v>1</v>
      </c>
      <c r="G15" s="78" t="str">
        <f>справочная!G17</f>
        <v>31.07-06.08 2006</v>
      </c>
      <c r="H15" s="107">
        <f>свод!AG15</f>
        <v>1.4</v>
      </c>
      <c r="I15" s="107">
        <f>свод!AH15</f>
        <v>0</v>
      </c>
      <c r="J15" s="107">
        <f>свод!AI15</f>
        <v>2.2</v>
      </c>
      <c r="K15" s="107">
        <f>свод!AJ15</f>
        <v>0.4</v>
      </c>
      <c r="L15" s="107">
        <f>свод!AK15</f>
        <v>2.4</v>
      </c>
      <c r="M15" s="82">
        <f t="shared" si="0"/>
        <v>6.4</v>
      </c>
      <c r="N15" s="141" t="s">
        <v>101</v>
      </c>
    </row>
    <row r="16" spans="1:14" ht="24.75" customHeight="1">
      <c r="A16" s="78">
        <v>6</v>
      </c>
      <c r="B16" s="78" t="str">
        <f>справочная!B18</f>
        <v>г. Уфа Котегов В.Н.</v>
      </c>
      <c r="C16" s="78" t="str">
        <f>справочная!C18</f>
        <v>Ю.Урал </v>
      </c>
      <c r="D16" s="83" t="str">
        <f>справочная!D18</f>
        <v>р.  Уфа</v>
      </c>
      <c r="E16" s="83">
        <f>справочная!E18</f>
        <v>1</v>
      </c>
      <c r="F16" s="78">
        <f>справочная!F18</f>
        <v>1</v>
      </c>
      <c r="G16" s="78" t="str">
        <f>справочная!G18</f>
        <v>12.08-20.08 2006</v>
      </c>
      <c r="H16" s="107">
        <f>свод!AG16</f>
        <v>0.8</v>
      </c>
      <c r="I16" s="107">
        <f>свод!AH16</f>
        <v>0</v>
      </c>
      <c r="J16" s="107">
        <f>свод!AI16</f>
        <v>1</v>
      </c>
      <c r="K16" s="107">
        <f>свод!AJ16</f>
        <v>0.4</v>
      </c>
      <c r="L16" s="107">
        <f>свод!AK16</f>
        <v>0</v>
      </c>
      <c r="M16" s="82">
        <f t="shared" si="0"/>
        <v>2.2</v>
      </c>
      <c r="N16" s="108">
        <v>11</v>
      </c>
    </row>
    <row r="17" spans="1:14" ht="24.75" customHeight="1">
      <c r="A17" s="78">
        <v>7</v>
      </c>
      <c r="B17" s="78" t="str">
        <f>справочная!B19</f>
        <v>г. Уфа Миндияров С.Ю.</v>
      </c>
      <c r="C17" s="78" t="str">
        <f>справочная!C19</f>
        <v>Ю.Урал </v>
      </c>
      <c r="D17" s="83" t="str">
        <f>справочная!D19</f>
        <v>р. Юрюзань</v>
      </c>
      <c r="E17" s="83">
        <f>справочная!E19</f>
        <v>1</v>
      </c>
      <c r="F17" s="78">
        <f>справочная!F19</f>
        <v>1</v>
      </c>
      <c r="G17" s="78" t="str">
        <f>справочная!G19</f>
        <v>26.06-30.06 2006</v>
      </c>
      <c r="H17" s="107">
        <f>свод!AG17</f>
        <v>0.6</v>
      </c>
      <c r="I17" s="107">
        <f>свод!AH17</f>
        <v>0</v>
      </c>
      <c r="J17" s="107">
        <f>свод!AI17</f>
        <v>-0.8</v>
      </c>
      <c r="K17" s="107">
        <f>свод!AJ17</f>
        <v>0.8</v>
      </c>
      <c r="L17" s="107">
        <f>свод!AK17</f>
        <v>0</v>
      </c>
      <c r="M17" s="82">
        <f t="shared" si="0"/>
        <v>0.6</v>
      </c>
      <c r="N17" s="108">
        <v>13</v>
      </c>
    </row>
    <row r="18" spans="1:14" ht="27" customHeight="1">
      <c r="A18" s="78">
        <v>8</v>
      </c>
      <c r="B18" s="78" t="str">
        <f>справочная!B20</f>
        <v>г. Уфа Корнилова С.Б.</v>
      </c>
      <c r="C18" s="78" t="str">
        <f>справочная!C20</f>
        <v>Ю.Урал </v>
      </c>
      <c r="D18" s="83" t="str">
        <f>справочная!D20</f>
        <v>р. Юрюзань</v>
      </c>
      <c r="E18" s="83">
        <f>справочная!E20</f>
        <v>1</v>
      </c>
      <c r="F18" s="78">
        <f>справочная!F20</f>
        <v>1</v>
      </c>
      <c r="G18" s="78" t="str">
        <f>справочная!G20</f>
        <v>09.06-12.06 2006</v>
      </c>
      <c r="H18" s="107">
        <f>свод!AG18</f>
        <v>0.6</v>
      </c>
      <c r="I18" s="107">
        <f>свод!AH18</f>
        <v>0</v>
      </c>
      <c r="J18" s="107">
        <f>свод!AI18</f>
        <v>0.4</v>
      </c>
      <c r="K18" s="107">
        <f>свод!AJ18</f>
        <v>1.4</v>
      </c>
      <c r="L18" s="107">
        <f>свод!AK18</f>
        <v>0.2</v>
      </c>
      <c r="M18" s="82">
        <f t="shared" si="0"/>
        <v>2.6</v>
      </c>
      <c r="N18" s="108">
        <v>10</v>
      </c>
    </row>
    <row r="19" spans="1:14" ht="25.5">
      <c r="A19" s="78">
        <v>9</v>
      </c>
      <c r="B19" s="78" t="str">
        <f>справочная!B21</f>
        <v>г.Уфа Караваев С.А.</v>
      </c>
      <c r="C19" s="78" t="str">
        <f>справочная!C21</f>
        <v>Ю.Урал </v>
      </c>
      <c r="D19" s="83" t="str">
        <f>справочная!D21</f>
        <v>р.Сим</v>
      </c>
      <c r="E19" s="83">
        <f>справочная!E21</f>
        <v>1</v>
      </c>
      <c r="F19" s="78">
        <f>справочная!F21</f>
        <v>1</v>
      </c>
      <c r="G19" s="78" t="str">
        <f>справочная!G21</f>
        <v>06.05-10.05 2006</v>
      </c>
      <c r="H19" s="107">
        <f>свод!AG19</f>
        <v>1.2</v>
      </c>
      <c r="I19" s="107">
        <f>свод!AH19</f>
        <v>0</v>
      </c>
      <c r="J19" s="107">
        <f>свод!AI19</f>
        <v>1.4</v>
      </c>
      <c r="K19" s="107">
        <f>свод!AJ19</f>
        <v>0.2</v>
      </c>
      <c r="L19" s="107">
        <f>свод!AK19</f>
        <v>0</v>
      </c>
      <c r="M19" s="82">
        <f t="shared" si="0"/>
        <v>2.8</v>
      </c>
      <c r="N19" s="108">
        <v>9</v>
      </c>
    </row>
    <row r="20" spans="1:14" ht="25.5">
      <c r="A20" s="78">
        <v>10</v>
      </c>
      <c r="B20" s="78" t="str">
        <f>справочная!B22</f>
        <v>г. Уфа Медведев</v>
      </c>
      <c r="C20" s="78" t="str">
        <f>справочная!C22</f>
        <v>Ю.Урал </v>
      </c>
      <c r="D20" s="83" t="str">
        <f>справочная!D22</f>
        <v>р. М. Инзе -Инзер</v>
      </c>
      <c r="E20" s="83">
        <f>справочная!E22</f>
        <v>1</v>
      </c>
      <c r="F20" s="78">
        <f>справочная!F22</f>
        <v>1</v>
      </c>
      <c r="G20" s="78" t="str">
        <f>справочная!G22</f>
        <v>30.04-02.05 2006</v>
      </c>
      <c r="H20" s="107">
        <f>свод!AG20</f>
        <v>2</v>
      </c>
      <c r="I20" s="107">
        <f>свод!AH20</f>
        <v>0.1</v>
      </c>
      <c r="J20" s="107">
        <f>свод!AI20</f>
        <v>1.4</v>
      </c>
      <c r="K20" s="107">
        <f>свод!AJ20</f>
        <v>0.8</v>
      </c>
      <c r="L20" s="107">
        <f>свод!AK20</f>
        <v>0</v>
      </c>
      <c r="M20" s="82">
        <f t="shared" si="0"/>
        <v>4.3</v>
      </c>
      <c r="N20" s="108">
        <v>4</v>
      </c>
    </row>
    <row r="21" spans="1:14" ht="25.5">
      <c r="A21" s="78">
        <v>11</v>
      </c>
      <c r="B21" s="78" t="str">
        <f>справочная!B23</f>
        <v>г. Уфа Хабибуллина Н.Ф.</v>
      </c>
      <c r="C21" s="78" t="str">
        <f>справочная!C23</f>
        <v>Ю.Урал </v>
      </c>
      <c r="D21" s="83" t="str">
        <f>справочная!D23</f>
        <v>р. Белая</v>
      </c>
      <c r="E21" s="83">
        <f>справочная!E23</f>
        <v>1</v>
      </c>
      <c r="F21" s="78">
        <f>справочная!F23</f>
        <v>1</v>
      </c>
      <c r="G21" s="78" t="str">
        <f>справочная!G23</f>
        <v>14.04.-16.04 2006</v>
      </c>
      <c r="H21" s="107">
        <f>свод!AG21</f>
        <v>0.6</v>
      </c>
      <c r="I21" s="107">
        <f>свод!AH21</f>
        <v>0</v>
      </c>
      <c r="J21" s="107">
        <f>свод!AI21</f>
        <v>1.6</v>
      </c>
      <c r="K21" s="107">
        <f>свод!AJ21</f>
        <v>1.4</v>
      </c>
      <c r="L21" s="107">
        <f>свод!AK21</f>
        <v>0</v>
      </c>
      <c r="M21" s="82">
        <f t="shared" si="0"/>
        <v>3.6</v>
      </c>
      <c r="N21" s="108">
        <v>7</v>
      </c>
    </row>
    <row r="22" spans="1:14" ht="25.5">
      <c r="A22" s="78">
        <v>12</v>
      </c>
      <c r="B22" s="78" t="str">
        <f>справочная!B24</f>
        <v>ЯНАО г. Новый Уренгой Мустаев В.Р.</v>
      </c>
      <c r="C22" s="78" t="str">
        <f>справочная!C24</f>
        <v>Ю.Урал </v>
      </c>
      <c r="D22" s="83" t="str">
        <f>справочная!D24</f>
        <v>р. Белая</v>
      </c>
      <c r="E22" s="83">
        <f>справочная!E24</f>
        <v>1</v>
      </c>
      <c r="F22" s="78">
        <f>справочная!F24</f>
        <v>1</v>
      </c>
      <c r="G22" s="78" t="str">
        <f>справочная!G24</f>
        <v>03.05-12.05 2006</v>
      </c>
      <c r="H22" s="107">
        <f>свод!AG22</f>
        <v>0.6</v>
      </c>
      <c r="I22" s="107">
        <f>свод!AH22</f>
        <v>0.2</v>
      </c>
      <c r="J22" s="107">
        <f>свод!AI22</f>
        <v>1.2</v>
      </c>
      <c r="K22" s="107">
        <f>свод!AJ22</f>
        <v>0.8</v>
      </c>
      <c r="L22" s="107">
        <f>свод!AK22</f>
        <v>1.3</v>
      </c>
      <c r="M22" s="82">
        <f t="shared" si="0"/>
        <v>4.1</v>
      </c>
      <c r="N22" s="108">
        <v>6</v>
      </c>
    </row>
    <row r="23" spans="1:14" ht="26.25" thickBot="1">
      <c r="A23" s="78">
        <v>13</v>
      </c>
      <c r="B23" s="78" t="str">
        <f>справочная!B25</f>
        <v>г. Салават Рахимов В.Х.</v>
      </c>
      <c r="C23" s="78" t="str">
        <f>справочная!C25</f>
        <v>Ю.Урал </v>
      </c>
      <c r="D23" s="83" t="str">
        <f>справочная!D25</f>
        <v>р. Белая</v>
      </c>
      <c r="E23" s="83">
        <f>справочная!E25</f>
        <v>1</v>
      </c>
      <c r="F23" s="78">
        <f>справочная!F25</f>
        <v>1</v>
      </c>
      <c r="G23" s="78" t="str">
        <f>справочная!G25</f>
        <v>15.06-24.06 2006</v>
      </c>
      <c r="H23" s="107">
        <f>свод!AG23</f>
        <v>0.6</v>
      </c>
      <c r="I23" s="107">
        <f>свод!AH23</f>
        <v>-0.4</v>
      </c>
      <c r="J23" s="107">
        <f>свод!AI23</f>
        <v>0.8</v>
      </c>
      <c r="K23" s="107">
        <f>свод!AJ23</f>
        <v>0.6</v>
      </c>
      <c r="L23" s="107">
        <f>свод!AK23</f>
        <v>1.4</v>
      </c>
      <c r="M23" s="82">
        <f t="shared" si="0"/>
        <v>3</v>
      </c>
      <c r="N23" s="158">
        <v>8</v>
      </c>
    </row>
    <row r="24" spans="2:178" s="13" customFormat="1" ht="19.5" customHeight="1">
      <c r="B24" s="19"/>
      <c r="C24" s="208"/>
      <c r="D24" s="208"/>
      <c r="E24" s="208"/>
      <c r="F24" s="208"/>
      <c r="G24" s="21"/>
      <c r="H24" s="22"/>
      <c r="I24" s="23"/>
      <c r="J24" s="24"/>
      <c r="K24" s="1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V24" s="25"/>
    </row>
    <row r="25" spans="2:178" s="13" customFormat="1" ht="43.5" customHeight="1">
      <c r="B25" s="19" t="s">
        <v>38</v>
      </c>
      <c r="C25" s="150" t="s">
        <v>118</v>
      </c>
      <c r="D25" s="150"/>
      <c r="E25" s="150"/>
      <c r="F25" s="150"/>
      <c r="G25" s="27"/>
      <c r="H25" s="19"/>
      <c r="I25" s="19" t="s">
        <v>39</v>
      </c>
      <c r="J25" s="24"/>
      <c r="K25" s="213" t="s">
        <v>114</v>
      </c>
      <c r="L25" s="213"/>
      <c r="N25" s="147"/>
      <c r="O25" s="147"/>
      <c r="P25" s="145"/>
      <c r="Q25" s="145"/>
      <c r="R25" s="14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V25" s="25"/>
    </row>
    <row r="26" spans="3:178" s="13" customFormat="1" ht="29.25" customHeight="1">
      <c r="C26" s="151" t="s">
        <v>119</v>
      </c>
      <c r="D26" s="151"/>
      <c r="E26" s="151"/>
      <c r="F26" s="151"/>
      <c r="G26" s="19"/>
      <c r="J26" s="24"/>
      <c r="K26" s="146"/>
      <c r="L26" s="146"/>
      <c r="M26" s="24"/>
      <c r="N26" s="24"/>
      <c r="O26" s="24"/>
      <c r="P26" s="24"/>
      <c r="Q26" s="24"/>
      <c r="R26" s="24"/>
      <c r="FT26" s="28"/>
      <c r="FV26" s="25"/>
    </row>
    <row r="27" spans="3:181" s="13" customFormat="1" ht="27.75" customHeight="1">
      <c r="C27" s="151" t="s">
        <v>120</v>
      </c>
      <c r="D27" s="151"/>
      <c r="E27" s="151"/>
      <c r="F27" s="151"/>
      <c r="G27" s="27"/>
      <c r="H27" s="25"/>
      <c r="I27" s="25" t="s">
        <v>40</v>
      </c>
      <c r="K27" s="211" t="s">
        <v>115</v>
      </c>
      <c r="L27" s="211"/>
      <c r="N27" s="144"/>
      <c r="O27" s="144"/>
      <c r="P27" s="144"/>
      <c r="Q27" s="144"/>
      <c r="R27" s="144"/>
      <c r="FT27" s="28"/>
      <c r="FV27" s="25"/>
      <c r="FW27" s="29"/>
      <c r="FX27" s="29"/>
      <c r="FY27" s="30"/>
    </row>
    <row r="28" spans="3:9" s="13" customFormat="1" ht="27.75" customHeight="1">
      <c r="C28" s="151" t="s">
        <v>121</v>
      </c>
      <c r="D28" s="151"/>
      <c r="E28" s="151"/>
      <c r="F28" s="151"/>
      <c r="G28" s="19"/>
      <c r="I28" s="25"/>
    </row>
    <row r="29" spans="2:178" s="13" customFormat="1" ht="31.5" customHeight="1">
      <c r="B29" s="31"/>
      <c r="C29" s="182" t="s">
        <v>122</v>
      </c>
      <c r="D29" s="182"/>
      <c r="E29" s="182"/>
      <c r="F29" s="182"/>
      <c r="G29" s="32"/>
      <c r="H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19"/>
      <c r="FP29" s="33"/>
      <c r="FV29" s="25"/>
    </row>
    <row r="30" spans="2:178" s="13" customFormat="1" ht="13.5" customHeight="1">
      <c r="B30" s="31"/>
      <c r="C30" s="142"/>
      <c r="D30" s="142"/>
      <c r="E30" s="142"/>
      <c r="F30" s="142"/>
      <c r="G30" s="32"/>
      <c r="H30" s="24"/>
      <c r="I30" s="212" t="s">
        <v>116</v>
      </c>
      <c r="J30" s="212"/>
      <c r="K30" s="212"/>
      <c r="L30" s="211" t="s">
        <v>117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19"/>
      <c r="FP30" s="33"/>
      <c r="FV30" s="25"/>
    </row>
    <row r="31" spans="1:7" s="45" customFormat="1" ht="30.75" customHeight="1">
      <c r="A31" s="44"/>
      <c r="B31" s="31" t="s">
        <v>123</v>
      </c>
      <c r="C31" s="182" t="s">
        <v>124</v>
      </c>
      <c r="D31" s="182"/>
      <c r="E31" s="182"/>
      <c r="F31" s="182"/>
      <c r="G31" s="182"/>
    </row>
    <row r="32" spans="1:14" s="45" customFormat="1" ht="15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s="45" customFormat="1" ht="15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s="45" customFormat="1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5" s="45" customFormat="1" ht="15">
      <c r="A35" s="46"/>
      <c r="D35" s="70"/>
      <c r="E35" s="70"/>
    </row>
    <row r="36" spans="1:5" s="45" customFormat="1" ht="15">
      <c r="A36" s="47"/>
      <c r="D36" s="70"/>
      <c r="E36" s="70"/>
    </row>
    <row r="37" spans="1:5" s="45" customFormat="1" ht="15">
      <c r="A37" s="44"/>
      <c r="D37" s="70"/>
      <c r="E37" s="70"/>
    </row>
    <row r="38" spans="1:5" s="45" customFormat="1" ht="15">
      <c r="A38" s="47"/>
      <c r="D38" s="70"/>
      <c r="E38" s="70"/>
    </row>
    <row r="39" spans="1:5" s="45" customFormat="1" ht="15">
      <c r="A39" s="44"/>
      <c r="D39" s="70"/>
      <c r="E39" s="70"/>
    </row>
    <row r="40" spans="1:5" s="45" customFormat="1" ht="15">
      <c r="A40" s="47"/>
      <c r="D40" s="70"/>
      <c r="E40" s="70"/>
    </row>
    <row r="41" ht="15">
      <c r="A41" s="4"/>
    </row>
    <row r="42" ht="15">
      <c r="A42" s="5"/>
    </row>
    <row r="44" ht="14.25">
      <c r="A44" s="9"/>
    </row>
  </sheetData>
  <mergeCells count="30">
    <mergeCell ref="I30:K30"/>
    <mergeCell ref="C31:G31"/>
    <mergeCell ref="C29:F29"/>
    <mergeCell ref="C25:F25"/>
    <mergeCell ref="C26:F26"/>
    <mergeCell ref="C27:F27"/>
    <mergeCell ref="C28:F28"/>
    <mergeCell ref="A32:N32"/>
    <mergeCell ref="A33:N33"/>
    <mergeCell ref="A34:N34"/>
    <mergeCell ref="H9:L9"/>
    <mergeCell ref="N9:N10"/>
    <mergeCell ref="G9:G10"/>
    <mergeCell ref="M9:M10"/>
    <mergeCell ref="A9:A10"/>
    <mergeCell ref="B9:B10"/>
    <mergeCell ref="C24:F24"/>
    <mergeCell ref="A7:C7"/>
    <mergeCell ref="F7:L7"/>
    <mergeCell ref="A8:N8"/>
    <mergeCell ref="F9:F10"/>
    <mergeCell ref="D9:D10"/>
    <mergeCell ref="E9:E10"/>
    <mergeCell ref="C1:S1"/>
    <mergeCell ref="C2:S2"/>
    <mergeCell ref="C3:S3"/>
    <mergeCell ref="C4:S4"/>
    <mergeCell ref="C5:S5"/>
    <mergeCell ref="C6:S6"/>
    <mergeCell ref="C9:C10"/>
  </mergeCells>
  <printOptions/>
  <pageMargins left="0.25" right="0.25" top="0.5" bottom="0.25" header="0.5" footer="0.25"/>
  <pageSetup fitToHeight="1" fitToWidth="1"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T30"/>
  <sheetViews>
    <sheetView workbookViewId="0" topLeftCell="A1">
      <selection activeCell="L13" sqref="L13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1.875" style="0" customWidth="1"/>
    <col min="4" max="5" width="11.875" style="65" hidden="1" customWidth="1"/>
    <col min="7" max="7" width="12.375" style="0" customWidth="1"/>
    <col min="8" max="8" width="20.625" style="0" customWidth="1"/>
    <col min="9" max="9" width="12.125" style="0" customWidth="1"/>
    <col min="13" max="13" width="8.375" style="0" customWidth="1"/>
    <col min="14" max="19" width="9.125" style="0" hidden="1" customWidth="1"/>
  </cols>
  <sheetData>
    <row r="1" spans="1:176" s="34" customFormat="1" ht="17.25" customHeight="1">
      <c r="A1" s="19"/>
      <c r="B1" s="53"/>
      <c r="C1" s="172" t="s">
        <v>30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</row>
    <row r="2" spans="1:176" s="34" customFormat="1" ht="15" customHeight="1">
      <c r="A2" s="19"/>
      <c r="B2" s="53"/>
      <c r="C2" s="172" t="s">
        <v>31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</row>
    <row r="3" spans="1:176" s="34" customFormat="1" ht="15" customHeight="1">
      <c r="A3" s="19"/>
      <c r="B3" s="53"/>
      <c r="C3" s="173" t="s">
        <v>32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</row>
    <row r="4" spans="1:176" s="34" customFormat="1" ht="30" customHeight="1">
      <c r="A4" s="55" t="s">
        <v>33</v>
      </c>
      <c r="B4" s="53"/>
      <c r="C4" s="174" t="s">
        <v>113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</row>
    <row r="5" spans="1:176" s="34" customFormat="1" ht="15" customHeight="1">
      <c r="A5" s="57" t="s">
        <v>34</v>
      </c>
      <c r="B5" s="53"/>
      <c r="C5" s="161" t="s">
        <v>35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4"/>
      <c r="FR5" s="54"/>
      <c r="FS5" s="54"/>
      <c r="FT5" s="54"/>
    </row>
    <row r="6" spans="1:176" s="34" customFormat="1" ht="18.75" customHeight="1">
      <c r="A6" s="55" t="s">
        <v>36</v>
      </c>
      <c r="B6" s="53"/>
      <c r="C6" s="162" t="str">
        <f>справочная!C7</f>
        <v>Водный, подгруппа  1  к.сл.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</row>
    <row r="7" spans="1:12" ht="16.5" thickBot="1">
      <c r="A7" s="209" t="s">
        <v>27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9" ht="13.5" thickBot="1">
      <c r="A8" s="176" t="s">
        <v>1</v>
      </c>
      <c r="B8" s="176" t="s">
        <v>2</v>
      </c>
      <c r="C8" s="176" t="s">
        <v>23</v>
      </c>
      <c r="D8" s="210" t="s">
        <v>54</v>
      </c>
      <c r="E8" s="210" t="s">
        <v>13</v>
      </c>
      <c r="F8" s="176" t="s">
        <v>14</v>
      </c>
      <c r="G8" s="176" t="s">
        <v>5</v>
      </c>
      <c r="H8" s="176" t="s">
        <v>52</v>
      </c>
      <c r="I8" s="176" t="s">
        <v>25</v>
      </c>
    </row>
    <row r="9" spans="1:9" ht="13.5" thickBot="1">
      <c r="A9" s="177"/>
      <c r="B9" s="177"/>
      <c r="C9" s="177"/>
      <c r="D9" s="210"/>
      <c r="E9" s="210"/>
      <c r="F9" s="177"/>
      <c r="G9" s="177"/>
      <c r="H9" s="177"/>
      <c r="I9" s="177"/>
    </row>
    <row r="10" spans="1:9" ht="12.75">
      <c r="A10" s="177"/>
      <c r="B10" s="177"/>
      <c r="C10" s="177"/>
      <c r="D10" s="71"/>
      <c r="E10" s="71"/>
      <c r="F10" s="177"/>
      <c r="G10" s="177"/>
      <c r="H10" s="177"/>
      <c r="I10" s="177"/>
    </row>
    <row r="11" spans="1:23" ht="30" customHeight="1" thickBot="1">
      <c r="A11" s="178"/>
      <c r="B11" s="178"/>
      <c r="C11" s="178"/>
      <c r="D11" s="68"/>
      <c r="E11" s="68"/>
      <c r="F11" s="178"/>
      <c r="G11" s="178"/>
      <c r="H11" s="178"/>
      <c r="I11" s="178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</row>
    <row r="12" spans="1:9" ht="13.5" customHeight="1" thickBot="1">
      <c r="A12" s="3">
        <v>1</v>
      </c>
      <c r="B12" s="2" t="str">
        <f>справочная!B13</f>
        <v>Г.Екатеринбург Липин С.Л.</v>
      </c>
      <c r="C12" s="2" t="str">
        <f>справочная!C13</f>
        <v>Ю.Казахстан</v>
      </c>
      <c r="D12" s="69" t="str">
        <f>справочная!D13</f>
        <v>р. Или</v>
      </c>
      <c r="E12" s="69">
        <f>справочная!E13</f>
        <v>1</v>
      </c>
      <c r="F12" s="2">
        <f>справочная!F13</f>
        <v>1</v>
      </c>
      <c r="G12" s="2" t="str">
        <f>справочная!G13</f>
        <v>05.07-11.07 2006</v>
      </c>
      <c r="H12" s="1"/>
      <c r="I12" s="10"/>
    </row>
    <row r="13" spans="1:9" ht="13.5" customHeight="1" thickBot="1">
      <c r="A13" s="3">
        <v>2</v>
      </c>
      <c r="B13" s="2" t="str">
        <f>справочная!B14</f>
        <v>г. Благовещенск Хотемова Н.В.</v>
      </c>
      <c r="C13" s="2" t="str">
        <f>справочная!C14</f>
        <v>Ю. Урал</v>
      </c>
      <c r="D13" s="69" t="str">
        <f>справочная!D14</f>
        <v>р. Юрюзань</v>
      </c>
      <c r="E13" s="69">
        <f>справочная!E14</f>
        <v>1</v>
      </c>
      <c r="F13" s="2">
        <f>справочная!F14</f>
        <v>1</v>
      </c>
      <c r="G13" s="2" t="str">
        <f>справочная!G14</f>
        <v>14.07-21.07 2006</v>
      </c>
      <c r="H13" s="1"/>
      <c r="I13" s="10"/>
    </row>
    <row r="14" spans="1:9" ht="13.5" customHeight="1" thickBot="1">
      <c r="A14" s="3">
        <v>3</v>
      </c>
      <c r="B14" s="2" t="str">
        <f>справочная!B15</f>
        <v>г. Уфа Гарифьянова Р.Р. </v>
      </c>
      <c r="C14" s="2" t="str">
        <f>справочная!C15</f>
        <v>Ю.Урал </v>
      </c>
      <c r="D14" s="69" t="str">
        <f>справочная!D15</f>
        <v>р. Миньяр</v>
      </c>
      <c r="E14" s="69">
        <f>справочная!E15</f>
        <v>1</v>
      </c>
      <c r="F14" s="2">
        <f>справочная!F15</f>
        <v>1</v>
      </c>
      <c r="G14" s="2" t="str">
        <f>справочная!G15</f>
        <v>09.06-13.06 2006</v>
      </c>
      <c r="H14" s="1"/>
      <c r="I14" s="10"/>
    </row>
    <row r="15" spans="1:9" ht="13.5" customHeight="1" thickBot="1">
      <c r="A15" s="3">
        <v>4</v>
      </c>
      <c r="B15" s="2" t="str">
        <f>справочная!B16</f>
        <v>г. Уфа Миндияров С.Ю.</v>
      </c>
      <c r="C15" s="2" t="str">
        <f>справочная!C16</f>
        <v>Ю.Урал </v>
      </c>
      <c r="D15" s="69" t="str">
        <f>справочная!D16</f>
        <v>р. Инзер</v>
      </c>
      <c r="E15" s="69">
        <f>справочная!E16</f>
        <v>1</v>
      </c>
      <c r="F15" s="2">
        <f>справочная!F16</f>
        <v>1</v>
      </c>
      <c r="G15" s="2" t="str">
        <f>справочная!G16</f>
        <v>07.06-12.06 2006</v>
      </c>
      <c r="H15" s="1"/>
      <c r="I15" s="10"/>
    </row>
    <row r="16" spans="1:9" ht="13.5" customHeight="1" thickBot="1">
      <c r="A16" s="3">
        <v>5</v>
      </c>
      <c r="B16" s="2" t="str">
        <f>справочная!B17</f>
        <v>г. Уфа Галимуллин А.Р.</v>
      </c>
      <c r="C16" s="2" t="str">
        <f>справочная!C17</f>
        <v>Ю.Урал </v>
      </c>
      <c r="D16" s="69" t="str">
        <f>справочная!D17</f>
        <v>Б. Инзер</v>
      </c>
      <c r="E16" s="69">
        <f>справочная!E17</f>
        <v>1</v>
      </c>
      <c r="F16" s="2">
        <f>справочная!F17</f>
        <v>1</v>
      </c>
      <c r="G16" s="2" t="str">
        <f>справочная!G17</f>
        <v>31.07-06.08 2006</v>
      </c>
      <c r="H16" s="1"/>
      <c r="I16" s="10"/>
    </row>
    <row r="17" spans="1:9" ht="13.5" customHeight="1" thickBot="1">
      <c r="A17" s="3">
        <v>6</v>
      </c>
      <c r="B17" s="2" t="str">
        <f>справочная!B18</f>
        <v>г. Уфа Котегов В.Н.</v>
      </c>
      <c r="C17" s="2" t="str">
        <f>справочная!C18</f>
        <v>Ю.Урал </v>
      </c>
      <c r="D17" s="69" t="str">
        <f>справочная!D18</f>
        <v>р.  Уфа</v>
      </c>
      <c r="E17" s="69">
        <f>справочная!E18</f>
        <v>1</v>
      </c>
      <c r="F17" s="2">
        <f>справочная!F18</f>
        <v>1</v>
      </c>
      <c r="G17" s="2" t="str">
        <f>справочная!G18</f>
        <v>12.08-20.08 2006</v>
      </c>
      <c r="H17" s="1"/>
      <c r="I17" s="10"/>
    </row>
    <row r="18" spans="1:9" ht="13.5" customHeight="1" thickBot="1">
      <c r="A18" s="3">
        <v>7</v>
      </c>
      <c r="B18" s="2" t="str">
        <f>справочная!B19</f>
        <v>г. Уфа Миндияров С.Ю.</v>
      </c>
      <c r="C18" s="2" t="str">
        <f>справочная!C19</f>
        <v>Ю.Урал </v>
      </c>
      <c r="D18" s="69" t="str">
        <f>справочная!D19</f>
        <v>р. Юрюзань</v>
      </c>
      <c r="E18" s="69">
        <f>справочная!E19</f>
        <v>1</v>
      </c>
      <c r="F18" s="2">
        <f>справочная!F19</f>
        <v>1</v>
      </c>
      <c r="G18" s="2" t="str">
        <f>справочная!G19</f>
        <v>26.06-30.06 2006</v>
      </c>
      <c r="H18" s="1"/>
      <c r="I18" s="10"/>
    </row>
    <row r="19" spans="1:9" ht="13.5" customHeight="1" thickBot="1">
      <c r="A19" s="3">
        <v>8</v>
      </c>
      <c r="B19" s="2" t="str">
        <f>справочная!B20</f>
        <v>г. Уфа Корнилова С.Б.</v>
      </c>
      <c r="C19" s="2" t="str">
        <f>справочная!C20</f>
        <v>Ю.Урал </v>
      </c>
      <c r="D19" s="69" t="str">
        <f>справочная!D20</f>
        <v>р. Юрюзань</v>
      </c>
      <c r="E19" s="69">
        <f>справочная!E20</f>
        <v>1</v>
      </c>
      <c r="F19" s="2">
        <f>справочная!F20</f>
        <v>1</v>
      </c>
      <c r="G19" s="2" t="str">
        <f>справочная!G20</f>
        <v>09.06-12.06 2006</v>
      </c>
      <c r="H19" s="1"/>
      <c r="I19" s="10"/>
    </row>
    <row r="20" spans="1:9" ht="13.5" customHeight="1" thickBot="1">
      <c r="A20" s="3">
        <v>9</v>
      </c>
      <c r="B20" s="2" t="str">
        <f>справочная!B21</f>
        <v>г.Уфа Караваев С.А.</v>
      </c>
      <c r="C20" s="2" t="str">
        <f>справочная!C21</f>
        <v>Ю.Урал </v>
      </c>
      <c r="D20" s="69" t="str">
        <f>справочная!D21</f>
        <v>р.Сим</v>
      </c>
      <c r="E20" s="69">
        <f>справочная!E21</f>
        <v>1</v>
      </c>
      <c r="F20" s="2">
        <f>справочная!F21</f>
        <v>1</v>
      </c>
      <c r="G20" s="2" t="str">
        <f>справочная!G21</f>
        <v>06.05-10.05 2006</v>
      </c>
      <c r="H20" s="1"/>
      <c r="I20" s="10"/>
    </row>
    <row r="21" spans="1:9" ht="13.5" customHeight="1" thickBot="1">
      <c r="A21" s="3">
        <v>10</v>
      </c>
      <c r="B21" s="2" t="str">
        <f>справочная!B22</f>
        <v>г. Уфа Медведев</v>
      </c>
      <c r="C21" s="2" t="str">
        <f>справочная!C22</f>
        <v>Ю.Урал </v>
      </c>
      <c r="D21" s="69" t="str">
        <f>справочная!D22</f>
        <v>р. М. Инзе -Инзер</v>
      </c>
      <c r="E21" s="69">
        <f>справочная!E22</f>
        <v>1</v>
      </c>
      <c r="F21" s="2">
        <f>справочная!F22</f>
        <v>1</v>
      </c>
      <c r="G21" s="2" t="str">
        <f>справочная!G22</f>
        <v>30.04-02.05 2006</v>
      </c>
      <c r="H21" s="1"/>
      <c r="I21" s="10"/>
    </row>
    <row r="22" spans="1:9" ht="13.5" customHeight="1" thickBot="1">
      <c r="A22" s="3">
        <v>11</v>
      </c>
      <c r="B22" s="2" t="str">
        <f>справочная!B23</f>
        <v>г. Уфа Хабибуллина Н.Ф.</v>
      </c>
      <c r="C22" s="2" t="str">
        <f>справочная!C23</f>
        <v>Ю.Урал </v>
      </c>
      <c r="D22" s="69" t="str">
        <f>справочная!D23</f>
        <v>р. Белая</v>
      </c>
      <c r="E22" s="69">
        <f>справочная!E23</f>
        <v>1</v>
      </c>
      <c r="F22" s="2">
        <f>справочная!F23</f>
        <v>1</v>
      </c>
      <c r="G22" s="2" t="str">
        <f>справочная!G23</f>
        <v>14.04.-16.04 2006</v>
      </c>
      <c r="H22" s="1"/>
      <c r="I22" s="10"/>
    </row>
    <row r="23" spans="1:9" ht="13.5" customHeight="1" thickBot="1">
      <c r="A23" s="3">
        <v>12</v>
      </c>
      <c r="B23" s="2" t="str">
        <f>справочная!B24</f>
        <v>ЯНАО г. Новый Уренгой Мустаев В.Р.</v>
      </c>
      <c r="C23" s="2" t="str">
        <f>справочная!C24</f>
        <v>Ю.Урал </v>
      </c>
      <c r="D23" s="69" t="str">
        <f>справочная!D24</f>
        <v>р. Белая</v>
      </c>
      <c r="E23" s="69">
        <f>справочная!E24</f>
        <v>1</v>
      </c>
      <c r="F23" s="2">
        <f>справочная!F24</f>
        <v>1</v>
      </c>
      <c r="G23" s="2" t="str">
        <f>справочная!G24</f>
        <v>03.05-12.05 2006</v>
      </c>
      <c r="H23" s="1"/>
      <c r="I23" s="10"/>
    </row>
    <row r="24" spans="1:9" ht="13.5" customHeight="1" thickBot="1">
      <c r="A24" s="3">
        <v>13</v>
      </c>
      <c r="B24" s="2" t="str">
        <f>справочная!B25</f>
        <v>г. Салават Рахимов В.Х.</v>
      </c>
      <c r="C24" s="2" t="str">
        <f>справочная!C25</f>
        <v>Ю.Урал </v>
      </c>
      <c r="D24" s="69" t="str">
        <f>справочная!D25</f>
        <v>р. Белая</v>
      </c>
      <c r="E24" s="69">
        <f>справочная!E25</f>
        <v>1</v>
      </c>
      <c r="F24" s="2">
        <f>справочная!F25</f>
        <v>1</v>
      </c>
      <c r="G24" s="2" t="str">
        <f>справочная!G25</f>
        <v>15.06-24.06 2006</v>
      </c>
      <c r="H24" s="1"/>
      <c r="I24" s="10"/>
    </row>
    <row r="25" spans="2:175" s="13" customFormat="1" ht="16.5">
      <c r="B25" s="19" t="s">
        <v>38</v>
      </c>
      <c r="C25" s="20"/>
      <c r="D25" s="63"/>
      <c r="E25" s="63"/>
      <c r="G25" s="21"/>
      <c r="H25" s="19" t="s">
        <v>39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S25" s="25"/>
    </row>
    <row r="26" spans="2:175" s="13" customFormat="1" ht="9.75" customHeight="1">
      <c r="B26" s="26"/>
      <c r="C26" s="20"/>
      <c r="D26" s="63"/>
      <c r="E26" s="63"/>
      <c r="G26" s="27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S26" s="25"/>
    </row>
    <row r="27" spans="4:175" s="13" customFormat="1" ht="16.5">
      <c r="D27" s="64"/>
      <c r="E27" s="64"/>
      <c r="G27" s="19"/>
      <c r="H27" s="25" t="s">
        <v>40</v>
      </c>
      <c r="FQ27" s="28"/>
      <c r="FS27" s="25"/>
    </row>
    <row r="28" spans="2:175" s="13" customFormat="1" ht="16.5">
      <c r="B28" s="31" t="s">
        <v>44</v>
      </c>
      <c r="D28" s="64"/>
      <c r="E28" s="64"/>
      <c r="G28" s="32"/>
      <c r="H28" s="25" t="s">
        <v>45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19"/>
      <c r="FM28" s="33"/>
      <c r="FS28" s="25"/>
    </row>
    <row r="29" ht="15">
      <c r="A29" s="11"/>
    </row>
    <row r="30" ht="15">
      <c r="A30" s="5"/>
    </row>
  </sheetData>
  <mergeCells count="16">
    <mergeCell ref="C6:S6"/>
    <mergeCell ref="C1:S1"/>
    <mergeCell ref="C2:S2"/>
    <mergeCell ref="C3:S3"/>
    <mergeCell ref="C4:S4"/>
    <mergeCell ref="C5:S5"/>
    <mergeCell ref="I8:I11"/>
    <mergeCell ref="H8:H11"/>
    <mergeCell ref="A7:L7"/>
    <mergeCell ref="G8:G11"/>
    <mergeCell ref="A8:A11"/>
    <mergeCell ref="B8:B11"/>
    <mergeCell ref="C8:C11"/>
    <mergeCell ref="F8:F11"/>
    <mergeCell ref="D8:D9"/>
    <mergeCell ref="E8:E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W32"/>
  <sheetViews>
    <sheetView workbookViewId="0" topLeftCell="A1">
      <selection activeCell="U16" sqref="U16"/>
    </sheetView>
  </sheetViews>
  <sheetFormatPr defaultColWidth="9.00390625" defaultRowHeight="12.75"/>
  <cols>
    <col min="1" max="1" width="5.625" style="0" customWidth="1"/>
    <col min="2" max="2" width="18.625" style="0" customWidth="1"/>
    <col min="4" max="4" width="21.125" style="65" hidden="1" customWidth="1"/>
    <col min="13" max="13" width="16.00390625" style="0" customWidth="1"/>
  </cols>
  <sheetData>
    <row r="1" spans="1:177" s="34" customFormat="1" ht="17.25" customHeight="1">
      <c r="A1" s="19"/>
      <c r="B1" s="53"/>
      <c r="C1" s="172" t="s">
        <v>30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</row>
    <row r="2" spans="1:177" s="34" customFormat="1" ht="15" customHeight="1">
      <c r="A2" s="19"/>
      <c r="B2" s="53"/>
      <c r="C2" s="172" t="s">
        <v>31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</row>
    <row r="3" spans="1:177" s="34" customFormat="1" ht="15" customHeight="1">
      <c r="A3" s="19"/>
      <c r="B3" s="53"/>
      <c r="C3" s="173" t="s">
        <v>32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</row>
    <row r="4" spans="1:177" s="34" customFormat="1" ht="30" customHeight="1">
      <c r="A4" s="55" t="s">
        <v>33</v>
      </c>
      <c r="B4" s="53"/>
      <c r="C4" s="174" t="s">
        <v>113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</row>
    <row r="5" spans="1:177" s="34" customFormat="1" ht="15" customHeight="1">
      <c r="A5" s="16" t="s">
        <v>34</v>
      </c>
      <c r="B5" s="17"/>
      <c r="C5" s="161" t="s">
        <v>35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4"/>
      <c r="FS5" s="54"/>
      <c r="FT5" s="54"/>
      <c r="FU5" s="54"/>
    </row>
    <row r="6" spans="1:177" s="34" customFormat="1" ht="18.75" customHeight="1">
      <c r="A6" s="18" t="s">
        <v>36</v>
      </c>
      <c r="B6" s="17"/>
      <c r="C6" s="162" t="str">
        <f>справочная!C7</f>
        <v>Водный, подгруппа  1  к.сл.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</row>
    <row r="7" spans="1:13" ht="16.5" thickBot="1">
      <c r="A7" s="209" t="s">
        <v>28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s="48" customFormat="1" ht="13.5" thickBot="1">
      <c r="A8" s="210" t="s">
        <v>1</v>
      </c>
      <c r="B8" s="210" t="s">
        <v>2</v>
      </c>
      <c r="C8" s="210" t="s">
        <v>23</v>
      </c>
      <c r="D8" s="62"/>
      <c r="E8" s="210" t="s">
        <v>13</v>
      </c>
      <c r="F8" s="210" t="s">
        <v>14</v>
      </c>
      <c r="G8" s="210" t="s">
        <v>15</v>
      </c>
      <c r="H8" s="42" t="s">
        <v>12</v>
      </c>
      <c r="I8" s="42" t="s">
        <v>46</v>
      </c>
      <c r="J8" s="42" t="s">
        <v>47</v>
      </c>
      <c r="K8" s="42" t="s">
        <v>59</v>
      </c>
      <c r="L8" s="42" t="s">
        <v>60</v>
      </c>
      <c r="M8" s="171" t="s">
        <v>29</v>
      </c>
    </row>
    <row r="9" spans="1:23" s="48" customFormat="1" ht="56.25" customHeight="1" thickBot="1">
      <c r="A9" s="210"/>
      <c r="B9" s="210"/>
      <c r="C9" s="210"/>
      <c r="D9" s="62"/>
      <c r="E9" s="210"/>
      <c r="F9" s="210"/>
      <c r="G9" s="210"/>
      <c r="H9" s="7" t="s">
        <v>57</v>
      </c>
      <c r="I9" s="42" t="s">
        <v>62</v>
      </c>
      <c r="J9" s="42" t="s">
        <v>63</v>
      </c>
      <c r="K9" s="42" t="s">
        <v>64</v>
      </c>
      <c r="L9" s="7" t="s">
        <v>65</v>
      </c>
      <c r="M9" s="171"/>
      <c r="N9" s="156"/>
      <c r="O9" s="157"/>
      <c r="P9" s="157"/>
      <c r="Q9" s="157"/>
      <c r="R9" s="157"/>
      <c r="S9" s="157"/>
      <c r="T9" s="157"/>
      <c r="U9" s="157"/>
      <c r="V9" s="157"/>
      <c r="W9" s="157"/>
    </row>
    <row r="10" spans="1:13" s="48" customFormat="1" ht="13.5" customHeight="1" thickBot="1">
      <c r="A10" s="7">
        <v>1</v>
      </c>
      <c r="B10" s="7" t="str">
        <f>справочная!B13</f>
        <v>Г.Екатеринбург Липин С.Л.</v>
      </c>
      <c r="C10" s="7" t="str">
        <f>справочная!C13</f>
        <v>Ю.Казахстан</v>
      </c>
      <c r="D10" s="62" t="str">
        <f>справочная!D13</f>
        <v>р. Или</v>
      </c>
      <c r="E10" s="7">
        <f>справочная!E13</f>
        <v>1</v>
      </c>
      <c r="F10" s="7">
        <f>справочная!F13</f>
        <v>1</v>
      </c>
      <c r="G10" s="7" t="str">
        <f>справочная!G13</f>
        <v>05.07-11.07 2006</v>
      </c>
      <c r="H10" s="7"/>
      <c r="I10" s="42"/>
      <c r="J10" s="42"/>
      <c r="K10" s="42"/>
      <c r="L10" s="7"/>
      <c r="M10" s="42"/>
    </row>
    <row r="11" spans="1:13" s="48" customFormat="1" ht="13.5" customHeight="1" thickBot="1">
      <c r="A11" s="7">
        <v>2</v>
      </c>
      <c r="B11" s="7" t="str">
        <f>справочная!B14</f>
        <v>г. Благовещенск Хотемова Н.В.</v>
      </c>
      <c r="C11" s="7" t="str">
        <f>справочная!C14</f>
        <v>Ю. Урал</v>
      </c>
      <c r="D11" s="62" t="str">
        <f>справочная!D14</f>
        <v>р. Юрюзань</v>
      </c>
      <c r="E11" s="7">
        <f>справочная!E14</f>
        <v>1</v>
      </c>
      <c r="F11" s="7">
        <f>справочная!F14</f>
        <v>1</v>
      </c>
      <c r="G11" s="7" t="str">
        <f>справочная!G14</f>
        <v>14.07-21.07 2006</v>
      </c>
      <c r="H11" s="7"/>
      <c r="I11" s="42"/>
      <c r="J11" s="42"/>
      <c r="K11" s="42"/>
      <c r="L11" s="7"/>
      <c r="M11" s="42"/>
    </row>
    <row r="12" spans="1:13" s="48" customFormat="1" ht="13.5" customHeight="1" thickBot="1">
      <c r="A12" s="7">
        <v>3</v>
      </c>
      <c r="B12" s="7" t="str">
        <f>справочная!B15</f>
        <v>г. Уфа Гарифьянова Р.Р. </v>
      </c>
      <c r="C12" s="7" t="str">
        <f>справочная!C15</f>
        <v>Ю.Урал </v>
      </c>
      <c r="D12" s="62" t="str">
        <f>справочная!D15</f>
        <v>р. Миньяр</v>
      </c>
      <c r="E12" s="7">
        <f>справочная!E15</f>
        <v>1</v>
      </c>
      <c r="F12" s="7">
        <f>справочная!F15</f>
        <v>1</v>
      </c>
      <c r="G12" s="7" t="str">
        <f>справочная!G15</f>
        <v>09.06-13.06 2006</v>
      </c>
      <c r="H12" s="7"/>
      <c r="I12" s="42"/>
      <c r="J12" s="42"/>
      <c r="K12" s="42"/>
      <c r="L12" s="7"/>
      <c r="M12" s="42"/>
    </row>
    <row r="13" spans="1:13" s="48" customFormat="1" ht="13.5" customHeight="1" thickBot="1">
      <c r="A13" s="7">
        <v>4</v>
      </c>
      <c r="B13" s="7" t="str">
        <f>справочная!B16</f>
        <v>г. Уфа Миндияров С.Ю.</v>
      </c>
      <c r="C13" s="7" t="str">
        <f>справочная!C16</f>
        <v>Ю.Урал </v>
      </c>
      <c r="D13" s="62" t="str">
        <f>справочная!D16</f>
        <v>р. Инзер</v>
      </c>
      <c r="E13" s="7">
        <f>справочная!E16</f>
        <v>1</v>
      </c>
      <c r="F13" s="7">
        <f>справочная!F16</f>
        <v>1</v>
      </c>
      <c r="G13" s="7" t="str">
        <f>справочная!G16</f>
        <v>07.06-12.06 2006</v>
      </c>
      <c r="H13" s="7"/>
      <c r="I13" s="42"/>
      <c r="J13" s="42"/>
      <c r="K13" s="42"/>
      <c r="L13" s="7"/>
      <c r="M13" s="42"/>
    </row>
    <row r="14" spans="1:13" s="48" customFormat="1" ht="13.5" customHeight="1" thickBot="1">
      <c r="A14" s="7">
        <v>5</v>
      </c>
      <c r="B14" s="7" t="str">
        <f>справочная!B17</f>
        <v>г. Уфа Галимуллин А.Р.</v>
      </c>
      <c r="C14" s="7" t="str">
        <f>справочная!C17</f>
        <v>Ю.Урал </v>
      </c>
      <c r="D14" s="62" t="str">
        <f>справочная!D17</f>
        <v>Б. Инзер</v>
      </c>
      <c r="E14" s="7">
        <f>справочная!E17</f>
        <v>1</v>
      </c>
      <c r="F14" s="7">
        <f>справочная!F17</f>
        <v>1</v>
      </c>
      <c r="G14" s="7" t="str">
        <f>справочная!G17</f>
        <v>31.07-06.08 2006</v>
      </c>
      <c r="H14" s="7"/>
      <c r="I14" s="42"/>
      <c r="J14" s="42"/>
      <c r="K14" s="42"/>
      <c r="L14" s="7"/>
      <c r="M14" s="42"/>
    </row>
    <row r="15" spans="1:13" s="48" customFormat="1" ht="13.5" customHeight="1" thickBot="1">
      <c r="A15" s="7">
        <v>6</v>
      </c>
      <c r="B15" s="7" t="str">
        <f>справочная!B18</f>
        <v>г. Уфа Котегов В.Н.</v>
      </c>
      <c r="C15" s="7" t="str">
        <f>справочная!C18</f>
        <v>Ю.Урал </v>
      </c>
      <c r="D15" s="62" t="str">
        <f>справочная!D18</f>
        <v>р.  Уфа</v>
      </c>
      <c r="E15" s="7">
        <f>справочная!E18</f>
        <v>1</v>
      </c>
      <c r="F15" s="7">
        <f>справочная!F18</f>
        <v>1</v>
      </c>
      <c r="G15" s="7" t="str">
        <f>справочная!G18</f>
        <v>12.08-20.08 2006</v>
      </c>
      <c r="H15" s="7"/>
      <c r="I15" s="42"/>
      <c r="J15" s="42"/>
      <c r="K15" s="42"/>
      <c r="L15" s="7"/>
      <c r="M15" s="42"/>
    </row>
    <row r="16" spans="1:13" s="48" customFormat="1" ht="13.5" customHeight="1" thickBot="1">
      <c r="A16" s="7">
        <v>7</v>
      </c>
      <c r="B16" s="7" t="str">
        <f>справочная!B19</f>
        <v>г. Уфа Миндияров С.Ю.</v>
      </c>
      <c r="C16" s="7" t="str">
        <f>справочная!C19</f>
        <v>Ю.Урал </v>
      </c>
      <c r="D16" s="62" t="str">
        <f>справочная!D19</f>
        <v>р. Юрюзань</v>
      </c>
      <c r="E16" s="7">
        <f>справочная!E19</f>
        <v>1</v>
      </c>
      <c r="F16" s="7">
        <f>справочная!F19</f>
        <v>1</v>
      </c>
      <c r="G16" s="7" t="str">
        <f>справочная!G19</f>
        <v>26.06-30.06 2006</v>
      </c>
      <c r="H16" s="7"/>
      <c r="I16" s="42"/>
      <c r="J16" s="42"/>
      <c r="K16" s="42"/>
      <c r="L16" s="7"/>
      <c r="M16" s="42"/>
    </row>
    <row r="17" spans="1:13" s="48" customFormat="1" ht="13.5" customHeight="1" thickBot="1">
      <c r="A17" s="7">
        <v>8</v>
      </c>
      <c r="B17" s="7" t="str">
        <f>справочная!B20</f>
        <v>г. Уфа Корнилова С.Б.</v>
      </c>
      <c r="C17" s="7" t="str">
        <f>справочная!C20</f>
        <v>Ю.Урал </v>
      </c>
      <c r="D17" s="62" t="str">
        <f>справочная!D20</f>
        <v>р. Юрюзань</v>
      </c>
      <c r="E17" s="7">
        <f>справочная!E20</f>
        <v>1</v>
      </c>
      <c r="F17" s="7">
        <f>справочная!F20</f>
        <v>1</v>
      </c>
      <c r="G17" s="7" t="str">
        <f>справочная!G20</f>
        <v>09.06-12.06 2006</v>
      </c>
      <c r="H17" s="7"/>
      <c r="I17" s="42"/>
      <c r="J17" s="42"/>
      <c r="K17" s="42"/>
      <c r="L17" s="7"/>
      <c r="M17" s="42"/>
    </row>
    <row r="18" spans="1:13" s="48" customFormat="1" ht="13.5" customHeight="1" thickBot="1">
      <c r="A18" s="7">
        <v>9</v>
      </c>
      <c r="B18" s="7" t="str">
        <f>справочная!B21</f>
        <v>г.Уфа Караваев С.А.</v>
      </c>
      <c r="C18" s="7" t="str">
        <f>справочная!C21</f>
        <v>Ю.Урал </v>
      </c>
      <c r="D18" s="62" t="str">
        <f>справочная!D21</f>
        <v>р.Сим</v>
      </c>
      <c r="E18" s="7">
        <f>справочная!E21</f>
        <v>1</v>
      </c>
      <c r="F18" s="7">
        <f>справочная!F21</f>
        <v>1</v>
      </c>
      <c r="G18" s="7" t="str">
        <f>справочная!G21</f>
        <v>06.05-10.05 2006</v>
      </c>
      <c r="H18" s="7"/>
      <c r="I18" s="42"/>
      <c r="J18" s="42"/>
      <c r="K18" s="42"/>
      <c r="L18" s="7"/>
      <c r="M18" s="42"/>
    </row>
    <row r="19" spans="1:13" s="48" customFormat="1" ht="13.5" customHeight="1" thickBot="1">
      <c r="A19" s="7">
        <v>10</v>
      </c>
      <c r="B19" s="7" t="str">
        <f>справочная!B22</f>
        <v>г. Уфа Медведев</v>
      </c>
      <c r="C19" s="7" t="str">
        <f>справочная!C22</f>
        <v>Ю.Урал </v>
      </c>
      <c r="D19" s="62" t="str">
        <f>справочная!D22</f>
        <v>р. М. Инзе -Инзер</v>
      </c>
      <c r="E19" s="7">
        <f>справочная!E22</f>
        <v>1</v>
      </c>
      <c r="F19" s="7">
        <f>справочная!F22</f>
        <v>1</v>
      </c>
      <c r="G19" s="7" t="str">
        <f>справочная!G22</f>
        <v>30.04-02.05 2006</v>
      </c>
      <c r="H19" s="7"/>
      <c r="I19" s="42"/>
      <c r="J19" s="42"/>
      <c r="K19" s="42"/>
      <c r="L19" s="7"/>
      <c r="M19" s="42"/>
    </row>
    <row r="20" spans="1:13" ht="13.5" customHeight="1" thickBot="1">
      <c r="A20" s="7">
        <v>11</v>
      </c>
      <c r="B20" s="7" t="str">
        <f>справочная!B23</f>
        <v>г. Уфа Хабибуллина Н.Ф.</v>
      </c>
      <c r="C20" s="7" t="str">
        <f>справочная!C23</f>
        <v>Ю.Урал </v>
      </c>
      <c r="D20" s="62" t="str">
        <f>справочная!D23</f>
        <v>р. Белая</v>
      </c>
      <c r="E20" s="7">
        <f>справочная!E23</f>
        <v>1</v>
      </c>
      <c r="F20" s="7">
        <f>справочная!F23</f>
        <v>1</v>
      </c>
      <c r="G20" s="7" t="str">
        <f>справочная!G23</f>
        <v>14.04.-16.04 2006</v>
      </c>
      <c r="H20" s="49"/>
      <c r="I20" s="49"/>
      <c r="J20" s="49"/>
      <c r="K20" s="49"/>
      <c r="L20" s="49"/>
      <c r="M20" s="49"/>
    </row>
    <row r="21" spans="1:13" ht="23.25" thickBot="1">
      <c r="A21" s="7">
        <v>12</v>
      </c>
      <c r="B21" s="7" t="str">
        <f>справочная!B24</f>
        <v>ЯНАО г. Новый Уренгой Мустаев В.Р.</v>
      </c>
      <c r="C21" s="7" t="str">
        <f>справочная!C24</f>
        <v>Ю.Урал </v>
      </c>
      <c r="D21" s="62" t="str">
        <f>справочная!D24</f>
        <v>р. Белая</v>
      </c>
      <c r="E21" s="7">
        <f>справочная!E24</f>
        <v>1</v>
      </c>
      <c r="F21" s="7">
        <f>справочная!F24</f>
        <v>1</v>
      </c>
      <c r="G21" s="7" t="str">
        <f>справочная!G24</f>
        <v>03.05-12.05 2006</v>
      </c>
      <c r="H21" s="50"/>
      <c r="I21" s="50"/>
      <c r="J21" s="50"/>
      <c r="K21" s="50"/>
      <c r="L21" s="50"/>
      <c r="M21" s="50"/>
    </row>
    <row r="22" spans="1:13" ht="23.25" thickBot="1">
      <c r="A22" s="7">
        <v>13</v>
      </c>
      <c r="B22" s="7" t="str">
        <f>справочная!B25</f>
        <v>г. Салават Рахимов В.Х.</v>
      </c>
      <c r="C22" s="7" t="str">
        <f>справочная!C25</f>
        <v>Ю.Урал </v>
      </c>
      <c r="D22" s="62" t="str">
        <f>справочная!D25</f>
        <v>р. Белая</v>
      </c>
      <c r="E22" s="7">
        <f>справочная!E25</f>
        <v>1</v>
      </c>
      <c r="F22" s="7">
        <f>справочная!F25</f>
        <v>1</v>
      </c>
      <c r="G22" s="7" t="str">
        <f>справочная!G25</f>
        <v>15.06-24.06 2006</v>
      </c>
      <c r="H22" s="49"/>
      <c r="I22" s="51"/>
      <c r="J22" s="51"/>
      <c r="K22" s="51"/>
      <c r="L22" s="49"/>
      <c r="M22" s="52"/>
    </row>
    <row r="23" spans="2:179" s="13" customFormat="1" ht="16.5">
      <c r="B23" s="19" t="s">
        <v>38</v>
      </c>
      <c r="C23" s="20"/>
      <c r="D23" s="63"/>
      <c r="F23" s="21"/>
      <c r="G23" s="22"/>
      <c r="H23" s="23"/>
      <c r="I23" s="24"/>
      <c r="J23" s="24"/>
      <c r="K23" s="24"/>
      <c r="L23" s="19" t="s">
        <v>39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W23" s="25"/>
    </row>
    <row r="24" spans="2:179" s="13" customFormat="1" ht="9.75" customHeight="1">
      <c r="B24" s="26"/>
      <c r="C24" s="20"/>
      <c r="D24" s="63"/>
      <c r="F24" s="27"/>
      <c r="G24" s="25"/>
      <c r="H24" s="25"/>
      <c r="I24" s="24"/>
      <c r="J24" s="24"/>
      <c r="K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W24" s="25"/>
    </row>
    <row r="25" spans="4:179" s="13" customFormat="1" ht="16.5">
      <c r="D25" s="64"/>
      <c r="F25" s="19"/>
      <c r="G25" s="19"/>
      <c r="L25" s="25" t="s">
        <v>40</v>
      </c>
      <c r="FU25" s="28"/>
      <c r="FW25" s="25"/>
    </row>
    <row r="26" spans="2:179" s="13" customFormat="1" ht="16.5">
      <c r="B26" s="31" t="s">
        <v>44</v>
      </c>
      <c r="D26" s="64"/>
      <c r="F26" s="32"/>
      <c r="G26" s="24"/>
      <c r="H26" s="24"/>
      <c r="I26" s="24"/>
      <c r="J26" s="24"/>
      <c r="K26" s="24"/>
      <c r="L26" s="25" t="s">
        <v>45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19"/>
      <c r="FQ26" s="33"/>
      <c r="FW26" s="25"/>
    </row>
    <row r="27" ht="15">
      <c r="A27" s="11"/>
    </row>
    <row r="28" ht="15">
      <c r="A28" s="5"/>
    </row>
    <row r="29" ht="15">
      <c r="A29" s="8"/>
    </row>
    <row r="30" ht="15">
      <c r="A30" s="4"/>
    </row>
    <row r="31" ht="15">
      <c r="A31" s="5"/>
    </row>
    <row r="32" ht="12.75">
      <c r="A32" s="12"/>
    </row>
  </sheetData>
  <mergeCells count="14">
    <mergeCell ref="C1:P1"/>
    <mergeCell ref="C2:P2"/>
    <mergeCell ref="C3:P3"/>
    <mergeCell ref="C4:P4"/>
    <mergeCell ref="C5:P5"/>
    <mergeCell ref="C6:P6"/>
    <mergeCell ref="A7:M7"/>
    <mergeCell ref="B8:B9"/>
    <mergeCell ref="M8:M9"/>
    <mergeCell ref="G8:G9"/>
    <mergeCell ref="F8:F9"/>
    <mergeCell ref="E8:E9"/>
    <mergeCell ref="C8:C9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</dc:creator>
  <cp:keywords/>
  <dc:description/>
  <cp:lastModifiedBy>ольга</cp:lastModifiedBy>
  <cp:lastPrinted>2007-02-24T09:56:36Z</cp:lastPrinted>
  <dcterms:created xsi:type="dcterms:W3CDTF">2006-12-04T14:19:20Z</dcterms:created>
  <dcterms:modified xsi:type="dcterms:W3CDTF">2007-02-25T11:45:11Z</dcterms:modified>
  <cp:category/>
  <cp:version/>
  <cp:contentType/>
  <cp:contentStatus/>
</cp:coreProperties>
</file>